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3. 정책평가팀\김서현\4.통계연보\60회 통계연보(2019.12.31 기준)\60회 통계연보-청주시(2019년 기준)\60회 청주시 통계연보 홈페이지 게시용\홈페이지 게시용-수정본\"/>
    </mc:Choice>
  </mc:AlternateContent>
  <bookViews>
    <workbookView xWindow="0" yWindow="0" windowWidth="28545" windowHeight="12465" tabRatio="846"/>
  </bookViews>
  <sheets>
    <sheet name="1-가.등록인구추이 주석" sheetId="1" r:id="rId1"/>
    <sheet name="1-가.등록인구추이(71~80)" sheetId="2" r:id="rId2"/>
    <sheet name="1-가.등록인구추이(81~90)" sheetId="3" r:id="rId3"/>
    <sheet name="1-가.등록인구추이(91~00)" sheetId="4" r:id="rId4"/>
    <sheet name="1-가.등록인구추이(01~10)" sheetId="5" r:id="rId5"/>
    <sheet name="1-가. 등록인구추이 (2)" sheetId="6" r:id="rId6"/>
    <sheet name="2.구별세대및등록인구(주민등록)" sheetId="7" r:id="rId7"/>
    <sheet name="3.읍면동별세대및인구" sheetId="8" r:id="rId8"/>
    <sheet name="4.연령별및성별인구(5세)" sheetId="9" r:id="rId9"/>
    <sheet name="5.인구동태" sheetId="10" r:id="rId10"/>
    <sheet name="6.인구이동" sheetId="11" r:id="rId11"/>
    <sheet name="6-1주민등록 전입지별인구이동" sheetId="12" r:id="rId12"/>
    <sheet name="6-2 주민등록 전출지별인구이동" sheetId="13" r:id="rId13"/>
    <sheet name="7.외국인 국적별 등록현황" sheetId="14" r:id="rId14"/>
    <sheet name="8. 외국인과의 혼인" sheetId="15" r:id="rId15"/>
    <sheet name="9.사망원인별사망" sheetId="16" r:id="rId16"/>
    <sheet name="10.혼인율,11.이혼율" sheetId="17" r:id="rId17"/>
    <sheet name="12.여성가구주현황" sheetId="18" r:id="rId18"/>
    <sheet name="13.다문화 가구 및 가구원" sheetId="19" r:id="rId19"/>
    <sheet name="14.가구원수별 가구" sheetId="20" r:id="rId20"/>
  </sheets>
  <externalReferences>
    <externalReference r:id="rId21"/>
    <externalReference r:id="rId22"/>
  </externalReferences>
  <definedNames>
    <definedName name="G" localSheetId="16">'[1] 견적서'!#REF!</definedName>
    <definedName name="G" localSheetId="6">'[1] 견적서'!#REF!</definedName>
    <definedName name="G" localSheetId="7">'[1] 견적서'!#REF!</definedName>
    <definedName name="G" localSheetId="8">'[1] 견적서'!#REF!</definedName>
    <definedName name="G" localSheetId="9">'[1] 견적서'!#REF!</definedName>
    <definedName name="G" localSheetId="13">'[1] 견적서'!#REF!</definedName>
    <definedName name="G" localSheetId="14">'[1] 견적서'!#REF!</definedName>
    <definedName name="G" localSheetId="15">'[1] 견적서'!#REF!</definedName>
    <definedName name="G">'[1] 견적서'!#REF!</definedName>
    <definedName name="_xlnm.Print_Area" localSheetId="16">'10.혼인율,11.이혼율'!$A$1:$P$50</definedName>
    <definedName name="_xlnm.Print_Area" localSheetId="17">'12.여성가구주현황'!$A$1:$L$31</definedName>
    <definedName name="_xlnm.Print_Area" localSheetId="18">'13.다문화 가구 및 가구원'!$A$1:$H$28</definedName>
    <definedName name="_xlnm.Print_Area" localSheetId="19">'14.가구원수별 가구'!$A$1:$J$32</definedName>
    <definedName name="_xlnm.Print_Area" localSheetId="5">'1-가. 등록인구추이 (2)'!$A$1:$Q$29</definedName>
    <definedName name="_xlnm.Print_Area" localSheetId="0">'1-가.등록인구추이 주석'!$A$1:$B$48</definedName>
    <definedName name="_xlnm.Print_Area" localSheetId="4">'1-가.등록인구추이(01~10)'!$A$1:$Q$44</definedName>
    <definedName name="_xlnm.Print_Area" localSheetId="2">'1-가.등록인구추이(81~90)'!$A$1:$Q$44</definedName>
    <definedName name="_xlnm.Print_Area" localSheetId="6">'2.구별세대및등록인구(주민등록)'!$A$1:$Q$30</definedName>
    <definedName name="_xlnm.Print_Area" localSheetId="7">'3.읍면동별세대및인구'!$A$1:$Q$85</definedName>
    <definedName name="_xlnm.Print_Area" localSheetId="8">'4.연령별및성별인구(5세)'!$A$1:$AN$33</definedName>
    <definedName name="_xlnm.Print_Area" localSheetId="9">'5.인구동태'!$A$1:$I$34</definedName>
    <definedName name="_xlnm.Print_Area" localSheetId="10">'6.인구이동'!$A$1:$Z$50</definedName>
    <definedName name="_xlnm.Print_Area" localSheetId="11">'6-1주민등록 전입지별인구이동'!$A$1:$BF$35</definedName>
    <definedName name="_xlnm.Print_Area" localSheetId="12">'6-2 주민등록 전출지별인구이동'!$A$1:$BF$35</definedName>
    <definedName name="_xlnm.Print_Area" localSheetId="13">'7.외국인 국적별 등록현황'!$A$1:$AN$30</definedName>
    <definedName name="_xlnm.Print_Area" localSheetId="14">'8. 외국인과의 혼인'!$A$1:$E$29</definedName>
    <definedName name="_xlnm.Print_Area" localSheetId="15">'9.사망원인별사망'!$A$1:$AF$48</definedName>
    <definedName name="_xlnm.Print_Area">'[2]2-1포천(각세)(외제)'!#REF!</definedName>
    <definedName name="_xlnm.Print_Titles">#N/A</definedName>
  </definedNames>
  <calcPr calcId="162913"/>
</workbook>
</file>

<file path=xl/calcChain.xml><?xml version="1.0" encoding="utf-8"?>
<calcChain xmlns="http://schemas.openxmlformats.org/spreadsheetml/2006/main">
  <c r="I20" i="20" l="1"/>
  <c r="H20" i="20"/>
  <c r="G20" i="20"/>
  <c r="F20" i="20"/>
  <c r="E20" i="20"/>
  <c r="D20" i="20"/>
  <c r="C20" i="20"/>
  <c r="B20" i="20"/>
  <c r="G18" i="19"/>
  <c r="F18" i="19"/>
  <c r="E18" i="19"/>
  <c r="D18" i="19"/>
  <c r="C18" i="19"/>
  <c r="B18" i="19"/>
  <c r="C11" i="19"/>
  <c r="B11" i="19"/>
  <c r="L24" i="18"/>
  <c r="L23" i="18"/>
  <c r="L22" i="18"/>
  <c r="L21" i="18"/>
  <c r="L20" i="18"/>
  <c r="B20" i="18"/>
  <c r="L19" i="18"/>
  <c r="L18" i="18"/>
  <c r="L17" i="18"/>
  <c r="L16" i="18"/>
  <c r="L15" i="18"/>
  <c r="L14" i="18"/>
  <c r="L12" i="18"/>
  <c r="L11" i="18"/>
  <c r="E20" i="15"/>
  <c r="D20" i="15"/>
  <c r="C20" i="15"/>
  <c r="B20" i="15"/>
  <c r="BC32" i="13"/>
  <c r="AZ32" i="13"/>
  <c r="AW32" i="13"/>
  <c r="AT32" i="13"/>
  <c r="AQ32" i="13"/>
  <c r="AN32" i="13"/>
  <c r="AK32" i="13"/>
  <c r="AH32" i="13"/>
  <c r="AE32" i="13"/>
  <c r="AB32" i="13"/>
  <c r="W32" i="13"/>
  <c r="T32" i="13"/>
  <c r="Q32" i="13"/>
  <c r="N32" i="13"/>
  <c r="B32" i="13" s="1"/>
  <c r="K32" i="13"/>
  <c r="H32" i="13"/>
  <c r="E32" i="13"/>
  <c r="D32" i="13"/>
  <c r="C32" i="13"/>
  <c r="BC31" i="13"/>
  <c r="AZ31" i="13"/>
  <c r="AW31" i="13"/>
  <c r="AT31" i="13"/>
  <c r="AQ31" i="13"/>
  <c r="AN31" i="13"/>
  <c r="AK31" i="13"/>
  <c r="AH31" i="13"/>
  <c r="AE31" i="13"/>
  <c r="AB31" i="13"/>
  <c r="W31" i="13"/>
  <c r="T31" i="13"/>
  <c r="Q31" i="13"/>
  <c r="N31" i="13"/>
  <c r="K31" i="13"/>
  <c r="H31" i="13"/>
  <c r="E31" i="13"/>
  <c r="B31" i="13" s="1"/>
  <c r="D31" i="13"/>
  <c r="C31" i="13"/>
  <c r="BC30" i="13"/>
  <c r="AZ30" i="13"/>
  <c r="AW30" i="13"/>
  <c r="AT30" i="13"/>
  <c r="AQ30" i="13"/>
  <c r="AN30" i="13"/>
  <c r="AK30" i="13"/>
  <c r="AH30" i="13"/>
  <c r="AE30" i="13"/>
  <c r="AB30" i="13"/>
  <c r="W30" i="13"/>
  <c r="T30" i="13"/>
  <c r="Q30" i="13"/>
  <c r="N30" i="13"/>
  <c r="K30" i="13"/>
  <c r="H30" i="13"/>
  <c r="B30" i="13" s="1"/>
  <c r="E30" i="13"/>
  <c r="D30" i="13"/>
  <c r="C30" i="13"/>
  <c r="BC29" i="13"/>
  <c r="AZ29" i="13"/>
  <c r="AW29" i="13"/>
  <c r="AT29" i="13"/>
  <c r="AQ29" i="13"/>
  <c r="AN29" i="13"/>
  <c r="AK29" i="13"/>
  <c r="AH29" i="13"/>
  <c r="AE29" i="13"/>
  <c r="AB29" i="13"/>
  <c r="W29" i="13"/>
  <c r="T29" i="13"/>
  <c r="Q29" i="13"/>
  <c r="N29" i="13"/>
  <c r="B29" i="13" s="1"/>
  <c r="K29" i="13"/>
  <c r="H29" i="13"/>
  <c r="E29" i="13"/>
  <c r="D29" i="13"/>
  <c r="C29" i="13"/>
  <c r="BC28" i="13"/>
  <c r="AZ28" i="13"/>
  <c r="AW28" i="13"/>
  <c r="AT28" i="13"/>
  <c r="AQ28" i="13"/>
  <c r="AN28" i="13"/>
  <c r="AK28" i="13"/>
  <c r="AH28" i="13"/>
  <c r="AE28" i="13"/>
  <c r="AB28" i="13"/>
  <c r="W28" i="13"/>
  <c r="T28" i="13"/>
  <c r="Q28" i="13"/>
  <c r="N28" i="13"/>
  <c r="K28" i="13"/>
  <c r="H28" i="13"/>
  <c r="E28" i="13"/>
  <c r="B28" i="13" s="1"/>
  <c r="D28" i="13"/>
  <c r="C28" i="13"/>
  <c r="BC27" i="13"/>
  <c r="AZ27" i="13"/>
  <c r="AW27" i="13"/>
  <c r="AT27" i="13"/>
  <c r="AQ27" i="13"/>
  <c r="AN27" i="13"/>
  <c r="AK27" i="13"/>
  <c r="AH27" i="13"/>
  <c r="AE27" i="13"/>
  <c r="AB27" i="13"/>
  <c r="W27" i="13"/>
  <c r="T27" i="13"/>
  <c r="Q27" i="13"/>
  <c r="N27" i="13"/>
  <c r="K27" i="13"/>
  <c r="H27" i="13"/>
  <c r="B27" i="13" s="1"/>
  <c r="E27" i="13"/>
  <c r="D27" i="13"/>
  <c r="C27" i="13"/>
  <c r="BC26" i="13"/>
  <c r="AZ26" i="13"/>
  <c r="AW26" i="13"/>
  <c r="AT26" i="13"/>
  <c r="AQ26" i="13"/>
  <c r="AN26" i="13"/>
  <c r="AK26" i="13"/>
  <c r="AH26" i="13"/>
  <c r="AE26" i="13"/>
  <c r="AB26" i="13"/>
  <c r="W26" i="13"/>
  <c r="T26" i="13"/>
  <c r="Q26" i="13"/>
  <c r="N26" i="13"/>
  <c r="B26" i="13" s="1"/>
  <c r="K26" i="13"/>
  <c r="H26" i="13"/>
  <c r="E26" i="13"/>
  <c r="D26" i="13"/>
  <c r="C26" i="13"/>
  <c r="BC25" i="13"/>
  <c r="AZ25" i="13"/>
  <c r="AW25" i="13"/>
  <c r="AT25" i="13"/>
  <c r="AQ25" i="13"/>
  <c r="AN25" i="13"/>
  <c r="AK25" i="13"/>
  <c r="AH25" i="13"/>
  <c r="AE25" i="13"/>
  <c r="AB25" i="13"/>
  <c r="W25" i="13"/>
  <c r="T25" i="13"/>
  <c r="Q25" i="13"/>
  <c r="N25" i="13"/>
  <c r="K25" i="13"/>
  <c r="H25" i="13"/>
  <c r="E25" i="13"/>
  <c r="B25" i="13" s="1"/>
  <c r="D25" i="13"/>
  <c r="C25" i="13"/>
  <c r="BC24" i="13"/>
  <c r="AZ24" i="13"/>
  <c r="AW24" i="13"/>
  <c r="AT24" i="13"/>
  <c r="AQ24" i="13"/>
  <c r="AN24" i="13"/>
  <c r="AK24" i="13"/>
  <c r="AH24" i="13"/>
  <c r="AE24" i="13"/>
  <c r="AB24" i="13"/>
  <c r="W24" i="13"/>
  <c r="T24" i="13"/>
  <c r="Q24" i="13"/>
  <c r="N24" i="13"/>
  <c r="K24" i="13"/>
  <c r="H24" i="13"/>
  <c r="B24" i="13" s="1"/>
  <c r="E24" i="13"/>
  <c r="D24" i="13"/>
  <c r="C24" i="13"/>
  <c r="BC23" i="13"/>
  <c r="AZ23" i="13"/>
  <c r="AW23" i="13"/>
  <c r="AT23" i="13"/>
  <c r="AQ23" i="13"/>
  <c r="AN23" i="13"/>
  <c r="AK23" i="13"/>
  <c r="AH23" i="13"/>
  <c r="AE23" i="13"/>
  <c r="AB23" i="13"/>
  <c r="W23" i="13"/>
  <c r="T23" i="13"/>
  <c r="Q23" i="13"/>
  <c r="N23" i="13"/>
  <c r="B23" i="13" s="1"/>
  <c r="K23" i="13"/>
  <c r="H23" i="13"/>
  <c r="E23" i="13"/>
  <c r="D23" i="13"/>
  <c r="C23" i="13"/>
  <c r="BC22" i="13"/>
  <c r="AZ22" i="13"/>
  <c r="AW22" i="13"/>
  <c r="AT22" i="13"/>
  <c r="AQ22" i="13"/>
  <c r="AN22" i="13"/>
  <c r="AK22" i="13"/>
  <c r="AH22" i="13"/>
  <c r="AE22" i="13"/>
  <c r="AB22" i="13"/>
  <c r="W22" i="13"/>
  <c r="T22" i="13"/>
  <c r="Q22" i="13"/>
  <c r="N22" i="13"/>
  <c r="K22" i="13"/>
  <c r="H22" i="13"/>
  <c r="E22" i="13"/>
  <c r="B22" i="13" s="1"/>
  <c r="D22" i="13"/>
  <c r="C22" i="13"/>
  <c r="BC21" i="13"/>
  <c r="AZ21" i="13"/>
  <c r="AW21" i="13"/>
  <c r="AT21" i="13"/>
  <c r="AQ21" i="13"/>
  <c r="AN21" i="13"/>
  <c r="AK21" i="13"/>
  <c r="AH21" i="13"/>
  <c r="AE21" i="13"/>
  <c r="AB21" i="13"/>
  <c r="W21" i="13"/>
  <c r="T21" i="13"/>
  <c r="Q21" i="13"/>
  <c r="N21" i="13"/>
  <c r="K21" i="13"/>
  <c r="H21" i="13"/>
  <c r="B21" i="13" s="1"/>
  <c r="E21" i="13"/>
  <c r="D21" i="13"/>
  <c r="C21" i="13"/>
  <c r="BE20" i="13"/>
  <c r="BD20" i="13"/>
  <c r="BC20" i="13" s="1"/>
  <c r="BB20" i="13"/>
  <c r="AZ20" i="13" s="1"/>
  <c r="BA20" i="13"/>
  <c r="AY20" i="13"/>
  <c r="AX20" i="13"/>
  <c r="AW20" i="13" s="1"/>
  <c r="AV20" i="13"/>
  <c r="AU20" i="13"/>
  <c r="AT20" i="13" s="1"/>
  <c r="AS20" i="13"/>
  <c r="AR20" i="13"/>
  <c r="AQ20" i="13" s="1"/>
  <c r="AP20" i="13"/>
  <c r="AN20" i="13" s="1"/>
  <c r="AO20" i="13"/>
  <c r="AM20" i="13"/>
  <c r="AL20" i="13"/>
  <c r="AK20" i="13" s="1"/>
  <c r="AJ20" i="13"/>
  <c r="AI20" i="13"/>
  <c r="AH20" i="13" s="1"/>
  <c r="AG20" i="13"/>
  <c r="AF20" i="13"/>
  <c r="AE20" i="13" s="1"/>
  <c r="AD20" i="13"/>
  <c r="AB20" i="13" s="1"/>
  <c r="AC20" i="13"/>
  <c r="Y20" i="13"/>
  <c r="X20" i="13"/>
  <c r="W20" i="13" s="1"/>
  <c r="V20" i="13"/>
  <c r="U20" i="13"/>
  <c r="T20" i="13" s="1"/>
  <c r="S20" i="13"/>
  <c r="R20" i="13"/>
  <c r="Q20" i="13" s="1"/>
  <c r="P20" i="13"/>
  <c r="N20" i="13" s="1"/>
  <c r="O20" i="13"/>
  <c r="M20" i="13"/>
  <c r="L20" i="13"/>
  <c r="K20" i="13" s="1"/>
  <c r="J20" i="13"/>
  <c r="I20" i="13"/>
  <c r="H20" i="13" s="1"/>
  <c r="G20" i="13"/>
  <c r="D20" i="13" s="1"/>
  <c r="F20" i="13"/>
  <c r="E20" i="13" s="1"/>
  <c r="BC32" i="12"/>
  <c r="AZ32" i="12"/>
  <c r="AW32" i="12"/>
  <c r="AT32" i="12"/>
  <c r="AQ32" i="12"/>
  <c r="AN32" i="12"/>
  <c r="AK32" i="12"/>
  <c r="AH32" i="12"/>
  <c r="B32" i="12" s="1"/>
  <c r="AE32" i="12"/>
  <c r="AB32" i="12"/>
  <c r="W32" i="12"/>
  <c r="T32" i="12"/>
  <c r="Q32" i="12"/>
  <c r="N32" i="12"/>
  <c r="K32" i="12"/>
  <c r="H32" i="12"/>
  <c r="E32" i="12"/>
  <c r="D32" i="12"/>
  <c r="C32" i="12"/>
  <c r="BC31" i="12"/>
  <c r="AZ31" i="12"/>
  <c r="AW31" i="12"/>
  <c r="AT31" i="12"/>
  <c r="AQ31" i="12"/>
  <c r="AN31" i="12"/>
  <c r="AK31" i="12"/>
  <c r="AH31" i="12"/>
  <c r="AE31" i="12"/>
  <c r="AB31" i="12"/>
  <c r="W31" i="12"/>
  <c r="T31" i="12"/>
  <c r="B31" i="12" s="1"/>
  <c r="Q31" i="12"/>
  <c r="N31" i="12"/>
  <c r="K31" i="12"/>
  <c r="H31" i="12"/>
  <c r="E31" i="12"/>
  <c r="D31" i="12"/>
  <c r="C31" i="12"/>
  <c r="BC30" i="12"/>
  <c r="AZ30" i="12"/>
  <c r="AW30" i="12"/>
  <c r="AT30" i="12"/>
  <c r="AQ30" i="12"/>
  <c r="AN30" i="12"/>
  <c r="AK30" i="12"/>
  <c r="AH30" i="12"/>
  <c r="AE30" i="12"/>
  <c r="AB30" i="12"/>
  <c r="W30" i="12"/>
  <c r="T30" i="12"/>
  <c r="Q30" i="12"/>
  <c r="N30" i="12"/>
  <c r="K30" i="12"/>
  <c r="H30" i="12"/>
  <c r="B30" i="12" s="1"/>
  <c r="E30" i="12"/>
  <c r="D30" i="12"/>
  <c r="C30" i="12"/>
  <c r="BC29" i="12"/>
  <c r="AZ29" i="12"/>
  <c r="AW29" i="12"/>
  <c r="AT29" i="12"/>
  <c r="AQ29" i="12"/>
  <c r="AN29" i="12"/>
  <c r="AK29" i="12"/>
  <c r="AH29" i="12"/>
  <c r="AE29" i="12"/>
  <c r="AB29" i="12"/>
  <c r="W29" i="12"/>
  <c r="T29" i="12"/>
  <c r="Q29" i="12"/>
  <c r="N29" i="12"/>
  <c r="K29" i="12"/>
  <c r="H29" i="12"/>
  <c r="E29" i="12"/>
  <c r="D29" i="12"/>
  <c r="C29" i="12"/>
  <c r="B29" i="12"/>
  <c r="BC28" i="12"/>
  <c r="AZ28" i="12"/>
  <c r="AW28" i="12"/>
  <c r="AT28" i="12"/>
  <c r="AQ28" i="12"/>
  <c r="AN28" i="12"/>
  <c r="AK28" i="12"/>
  <c r="AH28" i="12"/>
  <c r="AE28" i="12"/>
  <c r="AB28" i="12"/>
  <c r="W28" i="12"/>
  <c r="T28" i="12"/>
  <c r="B28" i="12" s="1"/>
  <c r="Q28" i="12"/>
  <c r="N28" i="12"/>
  <c r="K28" i="12"/>
  <c r="H28" i="12"/>
  <c r="E28" i="12"/>
  <c r="D28" i="12"/>
  <c r="C28" i="12"/>
  <c r="BC27" i="12"/>
  <c r="AZ27" i="12"/>
  <c r="AW27" i="12"/>
  <c r="AT27" i="12"/>
  <c r="AQ27" i="12"/>
  <c r="AN27" i="12"/>
  <c r="AK27" i="12"/>
  <c r="AH27" i="12"/>
  <c r="AE27" i="12"/>
  <c r="AB27" i="12"/>
  <c r="W27" i="12"/>
  <c r="T27" i="12"/>
  <c r="Q27" i="12"/>
  <c r="N27" i="12"/>
  <c r="K27" i="12"/>
  <c r="H27" i="12"/>
  <c r="B27" i="12" s="1"/>
  <c r="E27" i="12"/>
  <c r="D27" i="12"/>
  <c r="C27" i="12"/>
  <c r="BC26" i="12"/>
  <c r="AZ26" i="12"/>
  <c r="AW26" i="12"/>
  <c r="AT26" i="12"/>
  <c r="AQ26" i="12"/>
  <c r="AN26" i="12"/>
  <c r="AK26" i="12"/>
  <c r="AH26" i="12"/>
  <c r="AE26" i="12"/>
  <c r="AB26" i="12"/>
  <c r="W26" i="12"/>
  <c r="T26" i="12"/>
  <c r="Q26" i="12"/>
  <c r="N26" i="12"/>
  <c r="K26" i="12"/>
  <c r="H26" i="12"/>
  <c r="E26" i="12"/>
  <c r="D26" i="12"/>
  <c r="C26" i="12"/>
  <c r="B26" i="12"/>
  <c r="BC25" i="12"/>
  <c r="AZ25" i="12"/>
  <c r="AW25" i="12"/>
  <c r="AT25" i="12"/>
  <c r="AQ25" i="12"/>
  <c r="AN25" i="12"/>
  <c r="AK25" i="12"/>
  <c r="AH25" i="12"/>
  <c r="AE25" i="12"/>
  <c r="AB25" i="12"/>
  <c r="W25" i="12"/>
  <c r="T25" i="12"/>
  <c r="B25" i="12" s="1"/>
  <c r="Q25" i="12"/>
  <c r="N25" i="12"/>
  <c r="K25" i="12"/>
  <c r="H25" i="12"/>
  <c r="E25" i="12"/>
  <c r="D25" i="12"/>
  <c r="C25" i="12"/>
  <c r="BC24" i="12"/>
  <c r="AZ24" i="12"/>
  <c r="AW24" i="12"/>
  <c r="AT24" i="12"/>
  <c r="AQ24" i="12"/>
  <c r="AN24" i="12"/>
  <c r="AK24" i="12"/>
  <c r="AH24" i="12"/>
  <c r="AE24" i="12"/>
  <c r="AB24" i="12"/>
  <c r="W24" i="12"/>
  <c r="T24" i="12"/>
  <c r="Q24" i="12"/>
  <c r="N24" i="12"/>
  <c r="K24" i="12"/>
  <c r="H24" i="12"/>
  <c r="B24" i="12" s="1"/>
  <c r="E24" i="12"/>
  <c r="D24" i="12"/>
  <c r="C24" i="12"/>
  <c r="BC23" i="12"/>
  <c r="AZ23" i="12"/>
  <c r="AW23" i="12"/>
  <c r="AT23" i="12"/>
  <c r="AQ23" i="12"/>
  <c r="AN23" i="12"/>
  <c r="AK23" i="12"/>
  <c r="AH23" i="12"/>
  <c r="AE23" i="12"/>
  <c r="AB23" i="12"/>
  <c r="W23" i="12"/>
  <c r="T23" i="12"/>
  <c r="Q23" i="12"/>
  <c r="N23" i="12"/>
  <c r="K23" i="12"/>
  <c r="H23" i="12"/>
  <c r="E23" i="12"/>
  <c r="D23" i="12"/>
  <c r="C23" i="12"/>
  <c r="B23" i="12"/>
  <c r="BC22" i="12"/>
  <c r="AZ22" i="12"/>
  <c r="AW22" i="12"/>
  <c r="AT22" i="12"/>
  <c r="AQ22" i="12"/>
  <c r="AN22" i="12"/>
  <c r="AK22" i="12"/>
  <c r="AH22" i="12"/>
  <c r="AE22" i="12"/>
  <c r="AB22" i="12"/>
  <c r="W22" i="12"/>
  <c r="T22" i="12"/>
  <c r="B22" i="12" s="1"/>
  <c r="Q22" i="12"/>
  <c r="N22" i="12"/>
  <c r="K22" i="12"/>
  <c r="H22" i="12"/>
  <c r="E22" i="12"/>
  <c r="D22" i="12"/>
  <c r="C22" i="12"/>
  <c r="BC21" i="12"/>
  <c r="AZ21" i="12"/>
  <c r="AW21" i="12"/>
  <c r="AT21" i="12"/>
  <c r="AQ21" i="12"/>
  <c r="AN21" i="12"/>
  <c r="AK21" i="12"/>
  <c r="AH21" i="12"/>
  <c r="AE21" i="12"/>
  <c r="AB21" i="12"/>
  <c r="W21" i="12"/>
  <c r="T21" i="12"/>
  <c r="Q21" i="12"/>
  <c r="N21" i="12"/>
  <c r="K21" i="12"/>
  <c r="H21" i="12"/>
  <c r="B21" i="12" s="1"/>
  <c r="E21" i="12"/>
  <c r="D21" i="12"/>
  <c r="C21" i="12"/>
  <c r="BE20" i="12"/>
  <c r="BD20" i="12"/>
  <c r="BC20" i="12" s="1"/>
  <c r="BB20" i="12"/>
  <c r="BA20" i="12"/>
  <c r="AZ20" i="12" s="1"/>
  <c r="AY20" i="12"/>
  <c r="AX20" i="12"/>
  <c r="AW20" i="12" s="1"/>
  <c r="AV20" i="12"/>
  <c r="AT20" i="12" s="1"/>
  <c r="AU20" i="12"/>
  <c r="AS20" i="12"/>
  <c r="AR20" i="12"/>
  <c r="AQ20" i="12" s="1"/>
  <c r="AP20" i="12"/>
  <c r="AO20" i="12"/>
  <c r="AN20" i="12" s="1"/>
  <c r="AM20" i="12"/>
  <c r="AL20" i="12"/>
  <c r="AK20" i="12" s="1"/>
  <c r="AJ20" i="12"/>
  <c r="AH20" i="12" s="1"/>
  <c r="AI20" i="12"/>
  <c r="AG20" i="12"/>
  <c r="AF20" i="12"/>
  <c r="AE20" i="12" s="1"/>
  <c r="AD20" i="12"/>
  <c r="AC20" i="12"/>
  <c r="AB20" i="12" s="1"/>
  <c r="Y20" i="12"/>
  <c r="X20" i="12"/>
  <c r="W20" i="12" s="1"/>
  <c r="V20" i="12"/>
  <c r="T20" i="12" s="1"/>
  <c r="U20" i="12"/>
  <c r="S20" i="12"/>
  <c r="R20" i="12"/>
  <c r="Q20" i="12" s="1"/>
  <c r="P20" i="12"/>
  <c r="O20" i="12"/>
  <c r="N20" i="12" s="1"/>
  <c r="M20" i="12"/>
  <c r="D20" i="12" s="1"/>
  <c r="L20" i="12"/>
  <c r="K20" i="12" s="1"/>
  <c r="J20" i="12"/>
  <c r="H20" i="12" s="1"/>
  <c r="I20" i="12"/>
  <c r="G20" i="12"/>
  <c r="F20" i="12"/>
  <c r="E20" i="12" s="1"/>
  <c r="B20" i="12" s="1"/>
  <c r="E33" i="10"/>
  <c r="B33" i="10"/>
  <c r="E32" i="10"/>
  <c r="B32" i="10"/>
  <c r="E31" i="10"/>
  <c r="B31" i="10"/>
  <c r="E30" i="10"/>
  <c r="B30" i="10"/>
  <c r="E29" i="10"/>
  <c r="B29" i="10"/>
  <c r="E28" i="10"/>
  <c r="B28" i="10"/>
  <c r="E27" i="10"/>
  <c r="B27" i="10"/>
  <c r="E26" i="10"/>
  <c r="B26" i="10"/>
  <c r="E25" i="10"/>
  <c r="B25" i="10"/>
  <c r="E24" i="10"/>
  <c r="B24" i="10"/>
  <c r="E23" i="10"/>
  <c r="B23" i="10"/>
  <c r="E22" i="10"/>
  <c r="E21" i="10" s="1"/>
  <c r="B22" i="10"/>
  <c r="B21" i="10" s="1"/>
  <c r="I21" i="10"/>
  <c r="H21" i="10"/>
  <c r="G21" i="10"/>
  <c r="F21" i="10"/>
  <c r="D21" i="10"/>
  <c r="C21" i="10"/>
  <c r="AJ29" i="9"/>
  <c r="AF29" i="9"/>
  <c r="AB29" i="9"/>
  <c r="R29" i="9" s="1"/>
  <c r="X29" i="9"/>
  <c r="U29" i="9"/>
  <c r="T29" i="9"/>
  <c r="AJ28" i="9"/>
  <c r="AF28" i="9"/>
  <c r="AB28" i="9"/>
  <c r="X28" i="9"/>
  <c r="U28" i="9"/>
  <c r="T28" i="9"/>
  <c r="AJ27" i="9"/>
  <c r="AF27" i="9"/>
  <c r="AB27" i="9"/>
  <c r="X27" i="9"/>
  <c r="U27" i="9"/>
  <c r="T27" i="9"/>
  <c r="AJ26" i="9"/>
  <c r="AF26" i="9"/>
  <c r="AB26" i="9"/>
  <c r="X26" i="9"/>
  <c r="U26" i="9"/>
  <c r="T26" i="9"/>
  <c r="AJ25" i="9"/>
  <c r="AF25" i="9"/>
  <c r="AB25" i="9"/>
  <c r="X25" i="9"/>
  <c r="U25" i="9"/>
  <c r="T25" i="9"/>
  <c r="AJ24" i="9"/>
  <c r="AF24" i="9"/>
  <c r="AB24" i="9"/>
  <c r="X24" i="9"/>
  <c r="U24" i="9"/>
  <c r="T24" i="9"/>
  <c r="AJ23" i="9"/>
  <c r="AF23" i="9"/>
  <c r="AB23" i="9"/>
  <c r="X23" i="9"/>
  <c r="U23" i="9"/>
  <c r="T23" i="9"/>
  <c r="AJ22" i="9"/>
  <c r="AF22" i="9"/>
  <c r="AB22" i="9"/>
  <c r="X22" i="9"/>
  <c r="U22" i="9"/>
  <c r="T22" i="9"/>
  <c r="AJ21" i="9"/>
  <c r="AF21" i="9"/>
  <c r="AB21" i="9"/>
  <c r="R21" i="9" s="1"/>
  <c r="X21" i="9"/>
  <c r="U21" i="9"/>
  <c r="T21" i="9"/>
  <c r="AJ20" i="9"/>
  <c r="AF20" i="9"/>
  <c r="AB20" i="9"/>
  <c r="X20" i="9"/>
  <c r="U20" i="9"/>
  <c r="T20" i="9"/>
  <c r="AJ19" i="9"/>
  <c r="AF19" i="9"/>
  <c r="AB19" i="9"/>
  <c r="X19" i="9"/>
  <c r="U19" i="9"/>
  <c r="T19" i="9"/>
  <c r="AJ18" i="9"/>
  <c r="AF18" i="9"/>
  <c r="AB18" i="9"/>
  <c r="X18" i="9"/>
  <c r="U18" i="9"/>
  <c r="T18" i="9"/>
  <c r="AJ17" i="9"/>
  <c r="AF17" i="9"/>
  <c r="AB17" i="9"/>
  <c r="R17" i="9" s="1"/>
  <c r="X17" i="9"/>
  <c r="U17" i="9"/>
  <c r="T17" i="9"/>
  <c r="AJ16" i="9"/>
  <c r="AF16" i="9"/>
  <c r="AB16" i="9"/>
  <c r="X16" i="9"/>
  <c r="U16" i="9"/>
  <c r="T16" i="9"/>
  <c r="AJ15" i="9"/>
  <c r="AF15" i="9"/>
  <c r="AB15" i="9"/>
  <c r="X15" i="9"/>
  <c r="U15" i="9"/>
  <c r="T15" i="9"/>
  <c r="AJ14" i="9"/>
  <c r="AF14" i="9"/>
  <c r="AB14" i="9"/>
  <c r="X14" i="9"/>
  <c r="U14" i="9"/>
  <c r="T14" i="9"/>
  <c r="AJ13" i="9"/>
  <c r="AF13" i="9"/>
  <c r="AB13" i="9"/>
  <c r="R13" i="9" s="1"/>
  <c r="X13" i="9"/>
  <c r="U13" i="9"/>
  <c r="T13" i="9"/>
  <c r="AJ12" i="9"/>
  <c r="AF12" i="9"/>
  <c r="AB12" i="9"/>
  <c r="X12" i="9"/>
  <c r="U12" i="9"/>
  <c r="T12" i="9"/>
  <c r="AM11" i="9"/>
  <c r="AL11" i="9"/>
  <c r="AI11" i="9"/>
  <c r="AH11" i="9"/>
  <c r="AE11" i="9"/>
  <c r="AD11" i="9"/>
  <c r="AA11" i="9"/>
  <c r="Z11" i="9"/>
  <c r="X11" i="9"/>
  <c r="Y26" i="9" s="1"/>
  <c r="M82" i="8"/>
  <c r="I82" i="8"/>
  <c r="F82" i="8"/>
  <c r="E82" i="8"/>
  <c r="C82" i="8" s="1"/>
  <c r="D82" i="8"/>
  <c r="I81" i="8"/>
  <c r="F81" i="8"/>
  <c r="M81" i="8" s="1"/>
  <c r="E81" i="8"/>
  <c r="D81" i="8"/>
  <c r="C81" i="8" s="1"/>
  <c r="M80" i="8"/>
  <c r="I80" i="8"/>
  <c r="F80" i="8"/>
  <c r="E80" i="8"/>
  <c r="C80" i="8" s="1"/>
  <c r="D80" i="8"/>
  <c r="I79" i="8"/>
  <c r="F79" i="8"/>
  <c r="M79" i="8" s="1"/>
  <c r="E79" i="8"/>
  <c r="D79" i="8"/>
  <c r="C79" i="8" s="1"/>
  <c r="M78" i="8"/>
  <c r="I78" i="8"/>
  <c r="F78" i="8"/>
  <c r="E78" i="8"/>
  <c r="C78" i="8" s="1"/>
  <c r="D78" i="8"/>
  <c r="I77" i="8"/>
  <c r="F77" i="8"/>
  <c r="M77" i="8" s="1"/>
  <c r="E77" i="8"/>
  <c r="D77" i="8"/>
  <c r="C77" i="8" s="1"/>
  <c r="M76" i="8"/>
  <c r="I76" i="8"/>
  <c r="F76" i="8"/>
  <c r="E76" i="8"/>
  <c r="C76" i="8" s="1"/>
  <c r="D76" i="8"/>
  <c r="I75" i="8"/>
  <c r="I74" i="8" s="1"/>
  <c r="F75" i="8"/>
  <c r="M75" i="8" s="1"/>
  <c r="E75" i="8"/>
  <c r="E74" i="8" s="1"/>
  <c r="D75" i="8"/>
  <c r="D74" i="8" s="1"/>
  <c r="M74" i="8"/>
  <c r="L74" i="8"/>
  <c r="K74" i="8"/>
  <c r="J74" i="8"/>
  <c r="H74" i="8"/>
  <c r="G74" i="8"/>
  <c r="F74" i="8"/>
  <c r="B74" i="8"/>
  <c r="M73" i="8"/>
  <c r="I73" i="8"/>
  <c r="F73" i="8"/>
  <c r="E73" i="8"/>
  <c r="D73" i="8"/>
  <c r="C73" i="8" s="1"/>
  <c r="I72" i="8"/>
  <c r="F72" i="8"/>
  <c r="M72" i="8" s="1"/>
  <c r="E72" i="8"/>
  <c r="D72" i="8"/>
  <c r="C72" i="8" s="1"/>
  <c r="M71" i="8"/>
  <c r="I71" i="8"/>
  <c r="F71" i="8"/>
  <c r="E71" i="8"/>
  <c r="D71" i="8"/>
  <c r="C71" i="8" s="1"/>
  <c r="I70" i="8"/>
  <c r="F70" i="8"/>
  <c r="M70" i="8" s="1"/>
  <c r="E70" i="8"/>
  <c r="D70" i="8"/>
  <c r="C70" i="8" s="1"/>
  <c r="M69" i="8"/>
  <c r="I69" i="8"/>
  <c r="F69" i="8"/>
  <c r="E69" i="8"/>
  <c r="D69" i="8"/>
  <c r="C69" i="8" s="1"/>
  <c r="I68" i="8"/>
  <c r="F68" i="8"/>
  <c r="M68" i="8" s="1"/>
  <c r="E68" i="8"/>
  <c r="D68" i="8"/>
  <c r="C68" i="8" s="1"/>
  <c r="M67" i="8"/>
  <c r="I67" i="8"/>
  <c r="F67" i="8"/>
  <c r="E67" i="8"/>
  <c r="D67" i="8"/>
  <c r="C67" i="8" s="1"/>
  <c r="I66" i="8"/>
  <c r="F66" i="8"/>
  <c r="M66" i="8" s="1"/>
  <c r="E66" i="8"/>
  <c r="D66" i="8"/>
  <c r="C66" i="8" s="1"/>
  <c r="M65" i="8"/>
  <c r="I65" i="8"/>
  <c r="F65" i="8"/>
  <c r="E65" i="8"/>
  <c r="D65" i="8"/>
  <c r="C65" i="8" s="1"/>
  <c r="I64" i="8"/>
  <c r="F64" i="8"/>
  <c r="M64" i="8" s="1"/>
  <c r="E64" i="8"/>
  <c r="D64" i="8"/>
  <c r="D62" i="8" s="1"/>
  <c r="M63" i="8"/>
  <c r="I63" i="8"/>
  <c r="I62" i="8" s="1"/>
  <c r="F63" i="8"/>
  <c r="E63" i="8"/>
  <c r="E62" i="8" s="1"/>
  <c r="D63" i="8"/>
  <c r="C63" i="8" s="1"/>
  <c r="L62" i="8"/>
  <c r="K62" i="8"/>
  <c r="J62" i="8"/>
  <c r="H62" i="8"/>
  <c r="G62" i="8"/>
  <c r="F62" i="8"/>
  <c r="M62" i="8" s="1"/>
  <c r="B62" i="8"/>
  <c r="I61" i="8"/>
  <c r="F61" i="8"/>
  <c r="M61" i="8" s="1"/>
  <c r="E61" i="8"/>
  <c r="D61" i="8"/>
  <c r="C61" i="8" s="1"/>
  <c r="M60" i="8"/>
  <c r="I60" i="8"/>
  <c r="F60" i="8"/>
  <c r="E60" i="8"/>
  <c r="D60" i="8"/>
  <c r="C60" i="8" s="1"/>
  <c r="I59" i="8"/>
  <c r="F59" i="8"/>
  <c r="M59" i="8" s="1"/>
  <c r="E59" i="8"/>
  <c r="D59" i="8"/>
  <c r="C59" i="8" s="1"/>
  <c r="M58" i="8"/>
  <c r="I58" i="8"/>
  <c r="F58" i="8"/>
  <c r="E58" i="8"/>
  <c r="D58" i="8"/>
  <c r="C58" i="8" s="1"/>
  <c r="I57" i="8"/>
  <c r="F57" i="8"/>
  <c r="M57" i="8" s="1"/>
  <c r="E57" i="8"/>
  <c r="D57" i="8"/>
  <c r="C57" i="8" s="1"/>
  <c r="M56" i="8"/>
  <c r="I56" i="8"/>
  <c r="F56" i="8"/>
  <c r="E56" i="8"/>
  <c r="D56" i="8"/>
  <c r="C56" i="8" s="1"/>
  <c r="I55" i="8"/>
  <c r="F55" i="8"/>
  <c r="M55" i="8" s="1"/>
  <c r="E55" i="8"/>
  <c r="D55" i="8"/>
  <c r="C55" i="8" s="1"/>
  <c r="M54" i="8"/>
  <c r="I54" i="8"/>
  <c r="F54" i="8"/>
  <c r="E54" i="8"/>
  <c r="D54" i="8"/>
  <c r="C54" i="8" s="1"/>
  <c r="I53" i="8"/>
  <c r="F53" i="8"/>
  <c r="M53" i="8" s="1"/>
  <c r="E53" i="8"/>
  <c r="D53" i="8"/>
  <c r="C53" i="8" s="1"/>
  <c r="M52" i="8"/>
  <c r="I52" i="8"/>
  <c r="F52" i="8"/>
  <c r="E52" i="8"/>
  <c r="D52" i="8"/>
  <c r="C52" i="8" s="1"/>
  <c r="I51" i="8"/>
  <c r="I50" i="8" s="1"/>
  <c r="F51" i="8"/>
  <c r="M51" i="8" s="1"/>
  <c r="E51" i="8"/>
  <c r="E50" i="8" s="1"/>
  <c r="D51" i="8"/>
  <c r="D50" i="8" s="1"/>
  <c r="M50" i="8"/>
  <c r="L50" i="8"/>
  <c r="L19" i="8" s="1"/>
  <c r="K50" i="8"/>
  <c r="J50" i="8"/>
  <c r="H50" i="8"/>
  <c r="G50" i="8"/>
  <c r="F50" i="8"/>
  <c r="B50" i="8"/>
  <c r="M33" i="8"/>
  <c r="I33" i="8"/>
  <c r="F33" i="8"/>
  <c r="E33" i="8"/>
  <c r="D33" i="8"/>
  <c r="C33" i="8" s="1"/>
  <c r="I32" i="8"/>
  <c r="F32" i="8"/>
  <c r="M32" i="8" s="1"/>
  <c r="E32" i="8"/>
  <c r="D32" i="8"/>
  <c r="C32" i="8" s="1"/>
  <c r="M31" i="8"/>
  <c r="I31" i="8"/>
  <c r="F31" i="8"/>
  <c r="E31" i="8"/>
  <c r="D31" i="8"/>
  <c r="C31" i="8" s="1"/>
  <c r="I30" i="8"/>
  <c r="F30" i="8"/>
  <c r="M30" i="8" s="1"/>
  <c r="E30" i="8"/>
  <c r="D30" i="8"/>
  <c r="C30" i="8" s="1"/>
  <c r="M29" i="8"/>
  <c r="I29" i="8"/>
  <c r="F29" i="8"/>
  <c r="E29" i="8"/>
  <c r="D29" i="8"/>
  <c r="C29" i="8" s="1"/>
  <c r="I28" i="8"/>
  <c r="F28" i="8"/>
  <c r="M28" i="8" s="1"/>
  <c r="E28" i="8"/>
  <c r="D28" i="8"/>
  <c r="C28" i="8" s="1"/>
  <c r="M27" i="8"/>
  <c r="I27" i="8"/>
  <c r="F27" i="8"/>
  <c r="E27" i="8"/>
  <c r="D27" i="8"/>
  <c r="C27" i="8" s="1"/>
  <c r="I26" i="8"/>
  <c r="F26" i="8"/>
  <c r="M26" i="8" s="1"/>
  <c r="E26" i="8"/>
  <c r="D26" i="8"/>
  <c r="C26" i="8" s="1"/>
  <c r="M25" i="8"/>
  <c r="I25" i="8"/>
  <c r="F25" i="8"/>
  <c r="E25" i="8"/>
  <c r="D25" i="8"/>
  <c r="C25" i="8" s="1"/>
  <c r="I24" i="8"/>
  <c r="F24" i="8"/>
  <c r="M24" i="8" s="1"/>
  <c r="E24" i="8"/>
  <c r="D24" i="8"/>
  <c r="C24" i="8" s="1"/>
  <c r="M23" i="8"/>
  <c r="I23" i="8"/>
  <c r="F23" i="8"/>
  <c r="E23" i="8"/>
  <c r="D23" i="8"/>
  <c r="C23" i="8" s="1"/>
  <c r="I22" i="8"/>
  <c r="F22" i="8"/>
  <c r="M22" i="8" s="1"/>
  <c r="E22" i="8"/>
  <c r="D22" i="8"/>
  <c r="M21" i="8"/>
  <c r="I21" i="8"/>
  <c r="F21" i="8"/>
  <c r="E21" i="8"/>
  <c r="D21" i="8"/>
  <c r="C21" i="8" s="1"/>
  <c r="L20" i="8"/>
  <c r="K20" i="8"/>
  <c r="K19" i="8" s="1"/>
  <c r="J20" i="8"/>
  <c r="J19" i="8" s="1"/>
  <c r="I19" i="8" s="1"/>
  <c r="H20" i="8"/>
  <c r="H19" i="8" s="1"/>
  <c r="G20" i="8"/>
  <c r="G19" i="8" s="1"/>
  <c r="F19" i="8" s="1"/>
  <c r="F20" i="8"/>
  <c r="M20" i="8" s="1"/>
  <c r="B20" i="8"/>
  <c r="M18" i="8"/>
  <c r="M17" i="8"/>
  <c r="M16" i="8"/>
  <c r="M15" i="8"/>
  <c r="M14" i="8"/>
  <c r="M13" i="8"/>
  <c r="M12" i="8"/>
  <c r="O26" i="7"/>
  <c r="L26" i="7"/>
  <c r="I26" i="7"/>
  <c r="F26" i="7"/>
  <c r="E26" i="7"/>
  <c r="D26" i="7"/>
  <c r="C26" i="7"/>
  <c r="L25" i="7"/>
  <c r="I25" i="7"/>
  <c r="F25" i="7"/>
  <c r="E25" i="7"/>
  <c r="D25" i="7"/>
  <c r="C25" i="7" s="1"/>
  <c r="O25" i="7" s="1"/>
  <c r="L24" i="7"/>
  <c r="I24" i="7"/>
  <c r="F24" i="7"/>
  <c r="E24" i="7"/>
  <c r="E22" i="7" s="1"/>
  <c r="D24" i="7"/>
  <c r="C24" i="7"/>
  <c r="O24" i="7" s="1"/>
  <c r="L23" i="7"/>
  <c r="I23" i="7"/>
  <c r="F23" i="7"/>
  <c r="E23" i="7"/>
  <c r="D23" i="7"/>
  <c r="C23" i="7" s="1"/>
  <c r="M22" i="7"/>
  <c r="K22" i="7"/>
  <c r="J22" i="7"/>
  <c r="I22" i="7"/>
  <c r="H22" i="7"/>
  <c r="G22" i="7"/>
  <c r="L22" i="7" s="1"/>
  <c r="F22" i="7"/>
  <c r="B22" i="7"/>
  <c r="M26" i="6"/>
  <c r="I26" i="6"/>
  <c r="F26" i="6"/>
  <c r="E26" i="6"/>
  <c r="D26" i="6"/>
  <c r="C26" i="6"/>
  <c r="O26" i="6" s="1"/>
  <c r="M25" i="6"/>
  <c r="I25" i="6"/>
  <c r="F25" i="6"/>
  <c r="E25" i="6"/>
  <c r="D25" i="6"/>
  <c r="C25" i="6"/>
  <c r="O25" i="6" s="1"/>
  <c r="Y12" i="9" l="1"/>
  <c r="Y16" i="9"/>
  <c r="Y20" i="9"/>
  <c r="Y24" i="9"/>
  <c r="Y28" i="9"/>
  <c r="R14" i="9"/>
  <c r="R18" i="9"/>
  <c r="R22" i="9"/>
  <c r="R26" i="9"/>
  <c r="Y15" i="9"/>
  <c r="Y19" i="9"/>
  <c r="Y23" i="9"/>
  <c r="Y27" i="9"/>
  <c r="Y13" i="9"/>
  <c r="Y29" i="9"/>
  <c r="R25" i="9"/>
  <c r="Y21" i="9"/>
  <c r="Y25" i="9"/>
  <c r="T11" i="9"/>
  <c r="AB11" i="9"/>
  <c r="AC15" i="9" s="1"/>
  <c r="R16" i="9"/>
  <c r="R20" i="9"/>
  <c r="R24" i="9"/>
  <c r="R28" i="9"/>
  <c r="Y17" i="9"/>
  <c r="AJ11" i="9"/>
  <c r="AK15" i="9" s="1"/>
  <c r="U11" i="9"/>
  <c r="Y14" i="9"/>
  <c r="R15" i="9"/>
  <c r="Y18" i="9"/>
  <c r="R19" i="9"/>
  <c r="AK21" i="9"/>
  <c r="Y22" i="9"/>
  <c r="R23" i="9"/>
  <c r="R27" i="9"/>
  <c r="AK29" i="9"/>
  <c r="I20" i="8"/>
  <c r="D20" i="8"/>
  <c r="B19" i="8"/>
  <c r="E20" i="8"/>
  <c r="E19" i="8" s="1"/>
  <c r="B20" i="13"/>
  <c r="M19" i="8"/>
  <c r="C22" i="7"/>
  <c r="O22" i="7" s="1"/>
  <c r="O23" i="7"/>
  <c r="D19" i="8"/>
  <c r="C22" i="8"/>
  <c r="C20" i="8" s="1"/>
  <c r="C51" i="8"/>
  <c r="C50" i="8" s="1"/>
  <c r="C64" i="8"/>
  <c r="C62" i="8" s="1"/>
  <c r="C75" i="8"/>
  <c r="C74" i="8" s="1"/>
  <c r="AF11" i="9"/>
  <c r="AG14" i="9" s="1"/>
  <c r="L26" i="6"/>
  <c r="C20" i="12"/>
  <c r="L25" i="6"/>
  <c r="C20" i="13"/>
  <c r="D22" i="7"/>
  <c r="R12" i="9"/>
  <c r="AC18" i="9" l="1"/>
  <c r="AC13" i="9"/>
  <c r="AC29" i="9"/>
  <c r="AC24" i="9"/>
  <c r="AC12" i="9"/>
  <c r="AC22" i="9"/>
  <c r="AC26" i="9"/>
  <c r="AC21" i="9"/>
  <c r="AC16" i="9"/>
  <c r="AC28" i="9"/>
  <c r="AC17" i="9"/>
  <c r="AC25" i="9"/>
  <c r="AC20" i="9"/>
  <c r="AC14" i="9"/>
  <c r="AK24" i="9"/>
  <c r="AK17" i="9"/>
  <c r="AK14" i="9"/>
  <c r="Y11" i="9"/>
  <c r="AK22" i="9"/>
  <c r="AC27" i="9"/>
  <c r="AC23" i="9"/>
  <c r="AC19" i="9"/>
  <c r="AK13" i="9"/>
  <c r="AK12" i="9"/>
  <c r="AK23" i="9"/>
  <c r="AG24" i="9"/>
  <c r="AG15" i="9"/>
  <c r="AG17" i="9"/>
  <c r="AG13" i="9"/>
  <c r="AK20" i="9"/>
  <c r="AK19" i="9"/>
  <c r="AK16" i="9"/>
  <c r="AG18" i="9"/>
  <c r="R11" i="9"/>
  <c r="S29" i="9" s="1"/>
  <c r="AG19" i="9"/>
  <c r="AG12" i="9"/>
  <c r="AG26" i="9"/>
  <c r="AG27" i="9"/>
  <c r="AG23" i="9"/>
  <c r="AK25" i="9"/>
  <c r="AK28" i="9"/>
  <c r="AK26" i="9"/>
  <c r="AK18" i="9"/>
  <c r="AK27" i="9"/>
  <c r="AG29" i="9"/>
  <c r="AG25" i="9"/>
  <c r="AG28" i="9"/>
  <c r="C19" i="8"/>
  <c r="AG16" i="9"/>
  <c r="AG22" i="9"/>
  <c r="AG20" i="9"/>
  <c r="AG21" i="9"/>
  <c r="AC11" i="9" l="1"/>
  <c r="AG11" i="9"/>
  <c r="S23" i="9"/>
  <c r="S13" i="9"/>
  <c r="S15" i="9"/>
  <c r="AK11" i="9"/>
  <c r="S12" i="9"/>
  <c r="S28" i="9"/>
  <c r="S16" i="9"/>
  <c r="S22" i="9"/>
  <c r="S14" i="9"/>
  <c r="S26" i="9"/>
  <c r="S20" i="9"/>
  <c r="S18" i="9"/>
  <c r="S19" i="9"/>
  <c r="S24" i="9"/>
  <c r="S17" i="9"/>
  <c r="S27" i="9"/>
  <c r="S21" i="9"/>
  <c r="S25" i="9"/>
  <c r="S11" i="9" l="1"/>
</calcChain>
</file>

<file path=xl/comments1.xml><?xml version="1.0" encoding="utf-8"?>
<comments xmlns="http://schemas.openxmlformats.org/spreadsheetml/2006/main">
  <authors>
    <author>청주통계</author>
  </authors>
  <commentList>
    <comment ref="B26" authorId="0" shapeId="0">
      <text>
        <r>
          <rPr>
            <b/>
            <sz val="9"/>
            <color rgb="FF000000"/>
            <rFont val="돋움"/>
            <family val="3"/>
            <charset val="129"/>
          </rPr>
          <t>전입률 : 전입자수/연앙인구 * 100</t>
        </r>
      </text>
    </comment>
    <comment ref="E26" authorId="0" shapeId="0">
      <text>
        <r>
          <rPr>
            <b/>
            <sz val="9"/>
            <color rgb="FF000000"/>
            <rFont val="돋움"/>
            <family val="3"/>
            <charset val="129"/>
          </rPr>
          <t>전출률 : 전출자수/연앙인구 * 100</t>
        </r>
      </text>
    </comment>
    <comment ref="W26" authorId="0" shapeId="0">
      <text>
        <r>
          <rPr>
            <b/>
            <sz val="9"/>
            <color rgb="FF000000"/>
            <rFont val="돋움"/>
            <family val="3"/>
            <charset val="129"/>
          </rPr>
          <t>순이동률 : 순이동자수/연앙인구 * 100(= 전입률-전출률)</t>
        </r>
      </text>
    </comment>
    <comment ref="B28" authorId="0" shapeId="0">
      <text>
        <r>
          <rPr>
            <b/>
            <sz val="9"/>
            <color rgb="FF000000"/>
            <rFont val="돋움"/>
            <family val="3"/>
            <charset val="129"/>
          </rPr>
          <t>전입률 : 전입자수/연앙인구 * 100</t>
        </r>
      </text>
    </comment>
    <comment ref="E28" authorId="0" shapeId="0">
      <text>
        <r>
          <rPr>
            <b/>
            <sz val="9"/>
            <color rgb="FF000000"/>
            <rFont val="돋움"/>
            <family val="3"/>
            <charset val="129"/>
          </rPr>
          <t>전출률 : 전출자수/연앙인구 * 100</t>
        </r>
      </text>
    </comment>
    <comment ref="W28" authorId="0" shapeId="0">
      <text>
        <r>
          <rPr>
            <b/>
            <sz val="9"/>
            <color rgb="FF000000"/>
            <rFont val="돋움"/>
            <family val="3"/>
            <charset val="129"/>
          </rPr>
          <t>순이동률 : 순이동자수/연앙인구 * 100(= 전입률-전출률)</t>
        </r>
      </text>
    </comment>
    <comment ref="B32" authorId="0" shapeId="0">
      <text>
        <r>
          <rPr>
            <b/>
            <sz val="9"/>
            <color rgb="FF000000"/>
            <rFont val="돋움"/>
            <family val="3"/>
            <charset val="129"/>
          </rPr>
          <t>전입률 : 전입자수/연앙인구 * 100</t>
        </r>
      </text>
    </comment>
    <comment ref="E32" authorId="0" shapeId="0">
      <text>
        <r>
          <rPr>
            <b/>
            <sz val="9"/>
            <color rgb="FF000000"/>
            <rFont val="돋움"/>
            <family val="3"/>
            <charset val="129"/>
          </rPr>
          <t>전출률 : 전출자수/연앙인구 * 100</t>
        </r>
      </text>
    </comment>
    <comment ref="W32" authorId="0" shapeId="0">
      <text>
        <r>
          <rPr>
            <b/>
            <sz val="9"/>
            <color rgb="FF000000"/>
            <rFont val="돋움"/>
            <family val="3"/>
            <charset val="129"/>
          </rPr>
          <t>순이동률 : 순이동자수/연앙인구 * 100(= 전입률-전출률)</t>
        </r>
      </text>
    </comment>
  </commentList>
</comments>
</file>

<file path=xl/sharedStrings.xml><?xml version="1.0" encoding="utf-8"?>
<sst xmlns="http://schemas.openxmlformats.org/spreadsheetml/2006/main" count="2561" uniqueCount="705">
  <si>
    <t xml:space="preserve">2) Move rate (%): No. of movers per 100 people = no. of movers/mid-year pop.*100 </t>
  </si>
  <si>
    <t>필리핀</t>
  </si>
  <si>
    <t>7월</t>
  </si>
  <si>
    <t>8월</t>
  </si>
  <si>
    <t>캐나다</t>
  </si>
  <si>
    <t>9.</t>
  </si>
  <si>
    <t>인천</t>
  </si>
  <si>
    <t>9월</t>
  </si>
  <si>
    <r>
      <rPr>
        <sz val="9"/>
        <color rgb="FF000000"/>
        <rFont val="바탕"/>
        <family val="1"/>
        <charset val="129"/>
      </rPr>
      <t>남일면</t>
    </r>
  </si>
  <si>
    <t>신생물</t>
  </si>
  <si>
    <t>외국인</t>
  </si>
  <si>
    <t>경기</t>
  </si>
  <si>
    <t>10월</t>
  </si>
  <si>
    <t>충남</t>
  </si>
  <si>
    <r>
      <rPr>
        <sz val="9"/>
        <color rgb="FF000000"/>
        <rFont val="바탕"/>
        <family val="1"/>
        <charset val="129"/>
      </rPr>
      <t>사창동</t>
    </r>
  </si>
  <si>
    <r>
      <rPr>
        <sz val="9"/>
        <color rgb="FF000000"/>
        <rFont val="바탕"/>
        <family val="1"/>
        <charset val="129"/>
      </rPr>
      <t>중앙동</t>
    </r>
  </si>
  <si>
    <t>기타</t>
  </si>
  <si>
    <t>베트남</t>
  </si>
  <si>
    <t>연령</t>
  </si>
  <si>
    <t>2.</t>
  </si>
  <si>
    <r>
      <rPr>
        <sz val="9"/>
        <color rgb="FF000000"/>
        <rFont val="바탕"/>
        <family val="1"/>
        <charset val="129"/>
      </rPr>
      <t>총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계</t>
    </r>
  </si>
  <si>
    <t>11월</t>
  </si>
  <si>
    <t>12월</t>
  </si>
  <si>
    <t>인구</t>
  </si>
  <si>
    <r>
      <rPr>
        <sz val="9"/>
        <color rgb="FF000000"/>
        <rFont val="바탕"/>
        <family val="1"/>
        <charset val="129"/>
      </rPr>
      <t>금천동</t>
    </r>
  </si>
  <si>
    <r>
      <rPr>
        <sz val="9"/>
        <color rgb="FF000000"/>
        <rFont val="바탕"/>
        <family val="1"/>
        <charset val="129"/>
      </rPr>
      <t>현도면</t>
    </r>
  </si>
  <si>
    <t>4월</t>
  </si>
  <si>
    <t>구성비</t>
  </si>
  <si>
    <t>(Other Regions→Cheongju)(cont'd)</t>
  </si>
  <si>
    <r>
      <t>1962, 1963, 1964</t>
    </r>
    <r>
      <rPr>
        <sz val="10"/>
        <color rgb="FF000000"/>
        <rFont val="바탕"/>
        <family val="1"/>
        <charset val="129"/>
      </rPr>
      <t>년</t>
    </r>
    <r>
      <rPr>
        <sz val="10"/>
        <color rgb="FF000000"/>
        <rFont val="Times New Roman"/>
        <family val="1"/>
      </rPr>
      <t>(12</t>
    </r>
    <r>
      <rPr>
        <sz val="10"/>
        <color rgb="FF000000"/>
        <rFont val="바탕"/>
        <family val="1"/>
        <charset val="129"/>
      </rPr>
      <t>월</t>
    </r>
    <r>
      <rPr>
        <sz val="10"/>
        <color rgb="FF000000"/>
        <rFont val="Times New Roman"/>
        <family val="1"/>
      </rPr>
      <t xml:space="preserve"> 1</t>
    </r>
    <r>
      <rPr>
        <sz val="10"/>
        <color rgb="FF000000"/>
        <rFont val="바탕"/>
        <family val="1"/>
        <charset val="129"/>
      </rPr>
      <t>일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현재</t>
    </r>
    <r>
      <rPr>
        <sz val="10"/>
        <color rgb="FF000000"/>
        <rFont val="Times New Roman"/>
        <family val="1"/>
      </rPr>
      <t xml:space="preserve">) </t>
    </r>
    <r>
      <rPr>
        <sz val="10"/>
        <color rgb="FF000000"/>
        <rFont val="바탕"/>
        <family val="1"/>
        <charset val="129"/>
      </rPr>
      <t>상주인구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조사에서는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청주시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관할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내에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상주하는자</t>
    </r>
    <r>
      <rPr>
        <sz val="10"/>
        <color rgb="FF000000"/>
        <rFont val="Times New Roman"/>
        <family val="1"/>
      </rPr>
      <t>(3</t>
    </r>
    <r>
      <rPr>
        <sz val="10"/>
        <color rgb="FF000000"/>
        <rFont val="바탕"/>
        <family val="1"/>
        <charset val="129"/>
      </rPr>
      <t>개월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이상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동일장소에서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생활근거로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갖기로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작정한자</t>
    </r>
    <r>
      <rPr>
        <sz val="10"/>
        <color rgb="FF000000"/>
        <rFont val="Times New Roman"/>
        <family val="1"/>
      </rPr>
      <t xml:space="preserve">), </t>
    </r>
    <r>
      <rPr>
        <sz val="10"/>
        <color rgb="FF000000"/>
        <rFont val="바탕"/>
        <family val="1"/>
        <charset val="129"/>
      </rPr>
      <t>군인</t>
    </r>
    <r>
      <rPr>
        <sz val="10"/>
        <color rgb="FF000000"/>
        <rFont val="Times New Roman"/>
        <family val="1"/>
      </rPr>
      <t xml:space="preserve">, </t>
    </r>
    <r>
      <rPr>
        <sz val="10"/>
        <color rgb="FF000000"/>
        <rFont val="바탕"/>
        <family val="1"/>
        <charset val="129"/>
      </rPr>
      <t>군속</t>
    </r>
    <r>
      <rPr>
        <sz val="10"/>
        <color rgb="FF000000"/>
        <rFont val="Times New Roman"/>
        <family val="1"/>
      </rPr>
      <t xml:space="preserve">, </t>
    </r>
    <r>
      <rPr>
        <sz val="10"/>
        <color rgb="FF000000"/>
        <rFont val="바탕"/>
        <family val="1"/>
        <charset val="129"/>
      </rPr>
      <t>교도소수감자</t>
    </r>
    <r>
      <rPr>
        <sz val="10"/>
        <color rgb="FF000000"/>
        <rFont val="Times New Roman"/>
        <family val="1"/>
      </rPr>
      <t xml:space="preserve">, </t>
    </r>
    <r>
      <rPr>
        <sz val="10"/>
        <color rgb="FF000000"/>
        <rFont val="바탕"/>
        <family val="1"/>
        <charset val="129"/>
      </rPr>
      <t>소년원보호자가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포함되었으며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본국인과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외국인의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구별없이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동시에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조사하였음</t>
    </r>
    <r>
      <rPr>
        <sz val="10"/>
        <color rgb="FF000000"/>
        <rFont val="Times New Roman"/>
        <family val="1"/>
      </rPr>
      <t xml:space="preserve">. </t>
    </r>
    <r>
      <rPr>
        <sz val="10"/>
        <color rgb="FF000000"/>
        <rFont val="바탕"/>
        <family val="1"/>
        <charset val="129"/>
      </rPr>
      <t>단</t>
    </r>
    <r>
      <rPr>
        <sz val="10"/>
        <color rgb="FF000000"/>
        <rFont val="Times New Roman"/>
        <family val="1"/>
      </rPr>
      <t xml:space="preserve">, </t>
    </r>
    <r>
      <rPr>
        <sz val="10"/>
        <color rgb="FF000000"/>
        <rFont val="바탕"/>
        <family val="1"/>
        <charset val="129"/>
      </rPr>
      <t>외국인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중에서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군인</t>
    </r>
    <r>
      <rPr>
        <sz val="10"/>
        <color rgb="FF000000"/>
        <rFont val="Times New Roman"/>
        <family val="1"/>
      </rPr>
      <t xml:space="preserve">, </t>
    </r>
    <r>
      <rPr>
        <sz val="10"/>
        <color rgb="FF000000"/>
        <rFont val="바탕"/>
        <family val="1"/>
        <charset val="129"/>
      </rPr>
      <t>군속</t>
    </r>
    <r>
      <rPr>
        <sz val="10"/>
        <color rgb="FF000000"/>
        <rFont val="Times New Roman"/>
        <family val="1"/>
      </rPr>
      <t xml:space="preserve">, </t>
    </r>
    <r>
      <rPr>
        <sz val="10"/>
        <color rgb="FF000000"/>
        <rFont val="바탕"/>
        <family val="1"/>
        <charset val="129"/>
      </rPr>
      <t>외교관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바탕"/>
        <family val="1"/>
        <charset val="129"/>
      </rPr>
      <t>수행원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포함</t>
    </r>
    <r>
      <rPr>
        <sz val="10"/>
        <color rgb="FF000000"/>
        <rFont val="Times New Roman"/>
        <family val="1"/>
      </rPr>
      <t>)</t>
    </r>
    <r>
      <rPr>
        <sz val="10"/>
        <color rgb="FF000000"/>
        <rFont val="바탕"/>
        <family val="1"/>
        <charset val="129"/>
      </rPr>
      <t>과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국제연합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외국정부의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공무를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띤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자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및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그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가족은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제외되었음</t>
    </r>
    <r>
      <rPr>
        <sz val="10"/>
        <color rgb="FF000000"/>
        <rFont val="Times New Roman"/>
        <family val="1"/>
      </rPr>
      <t>.</t>
    </r>
  </si>
  <si>
    <t>Diseases of the blood and 
blood-forming organs and 
certain disorders involving</t>
  </si>
  <si>
    <t>주：1) 주민등록 전출입신고에 의한 자료이며, 시군구내 이동은 전입인구를 기준하였고, 국외이동은 제외됨.</t>
  </si>
  <si>
    <t>6-1. Migrants, by Place of Origin(Other Regions→Cheongju)</t>
  </si>
  <si>
    <r>
      <t>1991</t>
    </r>
    <r>
      <rPr>
        <sz val="10"/>
        <color rgb="FF000000"/>
        <rFont val="바탕"/>
        <family val="1"/>
        <charset val="129"/>
      </rPr>
      <t>까지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청주인구는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「청주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통계연보」의</t>
    </r>
    <r>
      <rPr>
        <sz val="10"/>
        <color rgb="FF000000"/>
        <rFont val="Times New Roman"/>
        <family val="1"/>
      </rPr>
      <t xml:space="preserve"> '</t>
    </r>
    <r>
      <rPr>
        <sz val="10"/>
        <color rgb="FF000000"/>
        <rFont val="바탕"/>
        <family val="1"/>
        <charset val="129"/>
      </rPr>
      <t>인구추이</t>
    </r>
    <r>
      <rPr>
        <sz val="10"/>
        <color rgb="FF000000"/>
        <rFont val="Times New Roman"/>
        <family val="1"/>
      </rPr>
      <t>'</t>
    </r>
    <r>
      <rPr>
        <sz val="10"/>
        <color rgb="FF000000"/>
        <rFont val="바탕"/>
        <family val="1"/>
        <charset val="129"/>
      </rPr>
      <t>에서의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자료이고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세대당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인구는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외국인세대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포함임</t>
    </r>
    <r>
      <rPr>
        <sz val="10"/>
        <color rgb="FF000000"/>
        <rFont val="Times New Roman"/>
        <family val="1"/>
      </rPr>
      <t>.</t>
    </r>
  </si>
  <si>
    <t xml:space="preserve">                 6person non blood relation household, dormitory, society </t>
  </si>
  <si>
    <r>
      <t>1991</t>
    </r>
    <r>
      <rPr>
        <sz val="10"/>
        <color rgb="FF000000"/>
        <rFont val="바탕"/>
        <family val="1"/>
        <charset val="129"/>
      </rPr>
      <t>년부터는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상주인구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조사가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폐지되어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주민등록인구조사에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의한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자료임</t>
    </r>
    <r>
      <rPr>
        <sz val="10"/>
        <color rgb="FF000000"/>
        <rFont val="Times New Roman"/>
        <family val="1"/>
      </rPr>
      <t>.
1991</t>
    </r>
    <r>
      <rPr>
        <sz val="10"/>
        <color rgb="FF000000"/>
        <rFont val="바탕"/>
        <family val="1"/>
        <charset val="129"/>
      </rPr>
      <t>년은</t>
    </r>
    <r>
      <rPr>
        <sz val="10"/>
        <color rgb="FF000000"/>
        <rFont val="Times New Roman"/>
        <family val="1"/>
      </rPr>
      <t xml:space="preserve"> 10</t>
    </r>
    <r>
      <rPr>
        <sz val="10"/>
        <color rgb="FF000000"/>
        <rFont val="바탕"/>
        <family val="1"/>
        <charset val="129"/>
      </rPr>
      <t>월</t>
    </r>
    <r>
      <rPr>
        <sz val="10"/>
        <color rgb="FF000000"/>
        <rFont val="Times New Roman"/>
        <family val="1"/>
      </rPr>
      <t xml:space="preserve"> 31</t>
    </r>
    <r>
      <rPr>
        <sz val="10"/>
        <color rgb="FF000000"/>
        <rFont val="바탕"/>
        <family val="1"/>
        <charset val="129"/>
      </rPr>
      <t>일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현재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기준</t>
    </r>
    <r>
      <rPr>
        <sz val="10"/>
        <color rgb="FF000000"/>
        <rFont val="Times New Roman"/>
        <family val="1"/>
      </rPr>
      <t>, 1992</t>
    </r>
    <r>
      <rPr>
        <sz val="10"/>
        <color rgb="FF000000"/>
        <rFont val="바탕"/>
        <family val="1"/>
        <charset val="129"/>
      </rPr>
      <t>년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이후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연도는</t>
    </r>
    <r>
      <rPr>
        <sz val="10"/>
        <color rgb="FF000000"/>
        <rFont val="Times New Roman"/>
        <family val="1"/>
      </rPr>
      <t xml:space="preserve"> 12</t>
    </r>
    <r>
      <rPr>
        <sz val="10"/>
        <color rgb="FF000000"/>
        <rFont val="바탕"/>
        <family val="1"/>
        <charset val="129"/>
      </rPr>
      <t>월</t>
    </r>
    <r>
      <rPr>
        <sz val="10"/>
        <color rgb="FF000000"/>
        <rFont val="Times New Roman"/>
        <family val="1"/>
      </rPr>
      <t xml:space="preserve"> 31</t>
    </r>
    <r>
      <rPr>
        <sz val="10"/>
        <color rgb="FF000000"/>
        <rFont val="바탕"/>
        <family val="1"/>
        <charset val="129"/>
      </rPr>
      <t>일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현재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기준임</t>
    </r>
    <r>
      <rPr>
        <sz val="10"/>
        <color rgb="FF000000"/>
        <rFont val="Times New Roman"/>
        <family val="1"/>
      </rPr>
      <t>.</t>
    </r>
  </si>
  <si>
    <t>연령별 여성가구주 가구(B)
No.of Female household by age-group</t>
  </si>
  <si>
    <t>Symptoms, singns and abnormal clinical and laboratory finding, NEC</t>
  </si>
  <si>
    <r>
      <t>1965</t>
    </r>
    <r>
      <rPr>
        <sz val="10"/>
        <color rgb="FF000000"/>
        <rFont val="바탕"/>
        <family val="1"/>
        <charset val="129"/>
      </rPr>
      <t>부터</t>
    </r>
    <r>
      <rPr>
        <sz val="10"/>
        <color rgb="FF000000"/>
        <rFont val="Times New Roman"/>
        <family val="1"/>
      </rPr>
      <t xml:space="preserve"> 1979</t>
    </r>
    <r>
      <rPr>
        <sz val="10"/>
        <color rgb="FF000000"/>
        <rFont val="바탕"/>
        <family val="1"/>
        <charset val="129"/>
      </rPr>
      <t>까지의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청원군의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세대수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및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인구는「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청원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통계연보」</t>
    </r>
    <r>
      <rPr>
        <sz val="10"/>
        <color rgb="FF000000"/>
        <rFont val="Times New Roman"/>
        <family val="1"/>
      </rPr>
      <t xml:space="preserve"> 1986(</t>
    </r>
    <r>
      <rPr>
        <sz val="10"/>
        <color rgb="FF000000"/>
        <rFont val="바탕"/>
        <family val="1"/>
        <charset val="129"/>
      </rPr>
      <t>제</t>
    </r>
    <r>
      <rPr>
        <sz val="10"/>
        <color rgb="FF000000"/>
        <rFont val="Times New Roman"/>
        <family val="1"/>
      </rPr>
      <t>28</t>
    </r>
    <r>
      <rPr>
        <sz val="10"/>
        <color rgb="FF000000"/>
        <rFont val="바탕"/>
        <family val="1"/>
        <charset val="129"/>
      </rPr>
      <t>회</t>
    </r>
    <r>
      <rPr>
        <sz val="10"/>
        <color rgb="FF000000"/>
        <rFont val="Times New Roman"/>
        <family val="1"/>
      </rPr>
      <t>)</t>
    </r>
    <r>
      <rPr>
        <sz val="10"/>
        <color rgb="FF000000"/>
        <rFont val="바탕"/>
        <family val="1"/>
        <charset val="129"/>
      </rPr>
      <t>의</t>
    </r>
    <r>
      <rPr>
        <sz val="10"/>
        <color rgb="FF000000"/>
        <rFont val="Times New Roman"/>
        <family val="1"/>
      </rPr>
      <t xml:space="preserve">  '</t>
    </r>
    <r>
      <rPr>
        <sz val="10"/>
        <color rgb="FF000000"/>
        <rFont val="바탕"/>
        <family val="1"/>
        <charset val="129"/>
      </rPr>
      <t>인구추이</t>
    </r>
    <r>
      <rPr>
        <sz val="10"/>
        <color rgb="FF000000"/>
        <rFont val="Times New Roman"/>
        <family val="1"/>
      </rPr>
      <t xml:space="preserve">' </t>
    </r>
    <r>
      <rPr>
        <sz val="10"/>
        <color rgb="FF000000"/>
        <rFont val="바탕"/>
        <family val="1"/>
        <charset val="129"/>
      </rPr>
      <t>자료임</t>
    </r>
    <r>
      <rPr>
        <sz val="10"/>
        <color rgb="FF000000"/>
        <rFont val="Times New Roman"/>
        <family val="1"/>
      </rPr>
      <t>.</t>
    </r>
  </si>
  <si>
    <t>Source: Korea Immigration service</t>
  </si>
  <si>
    <t>Diseases of the circulatory system</t>
  </si>
  <si>
    <t>Average number of household members</t>
  </si>
  <si>
    <t>Diseases of the digestive system</t>
  </si>
  <si>
    <t>Diseases of the respiratory 
system</t>
  </si>
  <si>
    <t>평균</t>
  </si>
  <si>
    <t>도내</t>
  </si>
  <si>
    <t>…</t>
  </si>
  <si>
    <t>제주</t>
  </si>
  <si>
    <r>
      <rPr>
        <sz val="9"/>
        <color rgb="FF000000"/>
        <rFont val="바탕"/>
        <family val="1"/>
        <charset val="129"/>
      </rPr>
      <t>남이면</t>
    </r>
  </si>
  <si>
    <r>
      <rPr>
        <sz val="9"/>
        <color rgb="FF000000"/>
        <rFont val="바탕"/>
        <family val="1"/>
        <charset val="129"/>
      </rPr>
      <t>모충동</t>
    </r>
  </si>
  <si>
    <t>대전</t>
  </si>
  <si>
    <r>
      <rPr>
        <sz val="9"/>
        <color rgb="FF000000"/>
        <rFont val="바탕"/>
        <family val="1"/>
        <charset val="129"/>
      </rPr>
      <t>가덕면</t>
    </r>
  </si>
  <si>
    <r>
      <rPr>
        <sz val="9"/>
        <color rgb="FF000000"/>
        <rFont val="바탕"/>
        <family val="1"/>
        <charset val="129"/>
      </rPr>
      <t>가구</t>
    </r>
  </si>
  <si>
    <t>합계</t>
  </si>
  <si>
    <t>여</t>
  </si>
  <si>
    <t xml:space="preserve">
</t>
  </si>
  <si>
    <t>남</t>
  </si>
  <si>
    <t>한국인</t>
  </si>
  <si>
    <t xml:space="preserve">남 </t>
  </si>
  <si>
    <r>
      <rPr>
        <sz val="9"/>
        <color rgb="FF000000"/>
        <rFont val="바탕"/>
        <family val="1"/>
        <charset val="129"/>
      </rPr>
      <t>미원면</t>
    </r>
  </si>
  <si>
    <t>4.</t>
  </si>
  <si>
    <t>경북</t>
  </si>
  <si>
    <t>밀도</t>
  </si>
  <si>
    <t>상당구</t>
  </si>
  <si>
    <t>-</t>
  </si>
  <si>
    <r>
      <t>1961</t>
    </r>
    <r>
      <rPr>
        <sz val="10"/>
        <color rgb="FF000000"/>
        <rFont val="바탕"/>
        <family val="1"/>
        <charset val="129"/>
      </rPr>
      <t>년</t>
    </r>
    <r>
      <rPr>
        <sz val="10"/>
        <color rgb="FF000000"/>
        <rFont val="Times New Roman"/>
        <family val="1"/>
      </rPr>
      <t>(12</t>
    </r>
    <r>
      <rPr>
        <sz val="10"/>
        <color rgb="FF000000"/>
        <rFont val="바탕"/>
        <family val="1"/>
        <charset val="129"/>
      </rPr>
      <t>월</t>
    </r>
    <r>
      <rPr>
        <sz val="10"/>
        <color rgb="FF000000"/>
        <rFont val="Times New Roman"/>
        <family val="1"/>
      </rPr>
      <t xml:space="preserve"> 31</t>
    </r>
    <r>
      <rPr>
        <sz val="10"/>
        <color rgb="FF000000"/>
        <rFont val="바탕"/>
        <family val="1"/>
        <charset val="129"/>
      </rPr>
      <t>일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현재</t>
    </r>
    <r>
      <rPr>
        <sz val="10"/>
        <color rgb="FF000000"/>
        <rFont val="Times New Roman"/>
        <family val="1"/>
      </rPr>
      <t>)</t>
    </r>
    <r>
      <rPr>
        <sz val="10"/>
        <color rgb="FF000000"/>
        <rFont val="바탕"/>
        <family val="1"/>
        <charset val="129"/>
      </rPr>
      <t>상주인구조사에서는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현역군인</t>
    </r>
    <r>
      <rPr>
        <sz val="10"/>
        <color rgb="FF000000"/>
        <rFont val="Times New Roman"/>
        <family val="1"/>
      </rPr>
      <t xml:space="preserve">, </t>
    </r>
    <r>
      <rPr>
        <sz val="10"/>
        <color rgb="FF000000"/>
        <rFont val="바탕"/>
        <family val="1"/>
        <charset val="129"/>
      </rPr>
      <t>외국인</t>
    </r>
    <r>
      <rPr>
        <sz val="10"/>
        <color rgb="FF000000"/>
        <rFont val="Times New Roman"/>
        <family val="1"/>
      </rPr>
      <t xml:space="preserve">, </t>
    </r>
    <r>
      <rPr>
        <sz val="10"/>
        <color rgb="FF000000"/>
        <rFont val="바탕"/>
        <family val="1"/>
        <charset val="129"/>
      </rPr>
      <t>교도소수감자</t>
    </r>
    <r>
      <rPr>
        <sz val="10"/>
        <color rgb="FF000000"/>
        <rFont val="Times New Roman"/>
        <family val="1"/>
      </rPr>
      <t xml:space="preserve">, </t>
    </r>
    <r>
      <rPr>
        <sz val="10"/>
        <color rgb="FF000000"/>
        <rFont val="바탕"/>
        <family val="1"/>
        <charset val="129"/>
      </rPr>
      <t>소년원보호자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등이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제외된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인구이다</t>
    </r>
    <r>
      <rPr>
        <sz val="10"/>
        <color rgb="FF000000"/>
        <rFont val="Times New Roman"/>
        <family val="1"/>
      </rPr>
      <t xml:space="preserve">. </t>
    </r>
    <r>
      <rPr>
        <sz val="10"/>
        <color rgb="FF000000"/>
        <rFont val="바탕"/>
        <family val="1"/>
        <charset val="129"/>
      </rPr>
      <t>통계표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내용을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보면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여자가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남자수보다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많은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것은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특수기관의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집단된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남자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인구가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제외된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것에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기인함</t>
    </r>
    <r>
      <rPr>
        <sz val="10"/>
        <color rgb="FF000000"/>
        <rFont val="Times New Roman"/>
        <family val="1"/>
      </rPr>
      <t>.</t>
    </r>
  </si>
  <si>
    <t>7. Registered Foreigners by Nationality</t>
  </si>
  <si>
    <t>Diseases of the ear and mastoid process</t>
  </si>
  <si>
    <t xml:space="preserve">      2) 이동률(%) = 이동자수 /주민등록 연앙인구 * 100</t>
  </si>
  <si>
    <r>
      <rPr>
        <sz val="9"/>
        <color rgb="FF000000"/>
        <rFont val="바탕"/>
        <family val="1"/>
        <charset val="129"/>
      </rPr>
      <t>가구원수별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가구</t>
    </r>
    <r>
      <rPr>
        <sz val="9"/>
        <color rgb="FF000000"/>
        <rFont val="Times New Roman"/>
        <family val="1"/>
      </rPr>
      <t xml:space="preserve"> Number of household by size</t>
    </r>
  </si>
  <si>
    <t>9. Number of Deaths by Causes of Death</t>
  </si>
  <si>
    <t>Diseases of the genitourinary system</t>
  </si>
  <si>
    <t>주: '남편혼인건수'는 아내의 국적과 상관없는 남자의 전체 혼인건수</t>
  </si>
  <si>
    <t>Diseases of the skin and subcutaneous tissue</t>
  </si>
  <si>
    <t>Endocrine, nutritional and metabolic diseases</t>
  </si>
  <si>
    <t>7. Registered Foreigners by Nationality(cont'd)</t>
  </si>
  <si>
    <r>
      <rPr>
        <sz val="9"/>
        <color rgb="FF000000"/>
        <rFont val="바탕"/>
        <family val="1"/>
        <charset val="129"/>
      </rPr>
      <t>주</t>
    </r>
    <r>
      <rPr>
        <sz val="9"/>
        <color rgb="FF000000"/>
        <rFont val="Times New Roman"/>
        <family val="1"/>
      </rPr>
      <t xml:space="preserve"> :  1) </t>
    </r>
    <r>
      <rPr>
        <sz val="9"/>
        <color rgb="FF000000"/>
        <rFont val="바탕"/>
        <family val="1"/>
        <charset val="129"/>
      </rPr>
      <t>출생에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의한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대한민국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국민인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자이며</t>
    </r>
    <r>
      <rPr>
        <sz val="9"/>
        <color rgb="FF000000"/>
        <rFont val="Times New Roman"/>
        <family val="1"/>
      </rPr>
      <t xml:space="preserve">, </t>
    </r>
    <r>
      <rPr>
        <sz val="9"/>
        <color rgb="FF000000"/>
        <rFont val="바탕"/>
        <family val="1"/>
        <charset val="129"/>
      </rPr>
      <t>한국인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배우자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또는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한국인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자녀</t>
    </r>
    <r>
      <rPr>
        <sz val="9"/>
        <color rgb="FF000000"/>
        <rFont val="Times New Roman"/>
        <family val="1"/>
      </rPr>
      <t xml:space="preserve"> </t>
    </r>
  </si>
  <si>
    <r>
      <rPr>
        <sz val="9"/>
        <color rgb="FF000000"/>
        <rFont val="Times New Roman"/>
        <family val="1"/>
      </rPr>
      <t xml:space="preserve">            </t>
    </r>
    <r>
      <rPr>
        <sz val="9"/>
        <color rgb="FF000000"/>
        <rFont val="바탕"/>
        <family val="1"/>
        <charset val="129"/>
      </rPr>
      <t>하여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작성하였으며</t>
    </r>
    <r>
      <rPr>
        <sz val="9"/>
        <color rgb="FF000000"/>
        <rFont val="Times New Roman"/>
        <family val="1"/>
      </rPr>
      <t xml:space="preserve"> 1~6</t>
    </r>
    <r>
      <rPr>
        <sz val="9"/>
        <color rgb="FF000000"/>
        <rFont val="바탕"/>
        <family val="1"/>
        <charset val="129"/>
      </rPr>
      <t>월간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월간통계도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소급하여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재작성하였음</t>
    </r>
  </si>
  <si>
    <t>(Unit : deaths, per 100 thousand population)</t>
  </si>
  <si>
    <r>
      <t xml:space="preserve">주 : </t>
    </r>
    <r>
      <rPr>
        <sz val="9"/>
        <color rgb="FF000000"/>
        <rFont val="Times New Roman"/>
        <family val="1"/>
      </rPr>
      <t>1</t>
    </r>
    <r>
      <rPr>
        <sz val="9"/>
        <color rgb="FF000000"/>
        <rFont val="바탕"/>
        <family val="1"/>
        <charset val="129"/>
      </rPr>
      <t xml:space="preserve">) 외국인은 세대수, </t>
    </r>
    <r>
      <rPr>
        <sz val="9"/>
        <color rgb="FF000000"/>
        <rFont val="Times New Roman"/>
        <family val="1"/>
      </rPr>
      <t>65</t>
    </r>
    <r>
      <rPr>
        <sz val="9"/>
        <color rgb="FF000000"/>
        <rFont val="바탕"/>
        <family val="1"/>
        <charset val="129"/>
      </rPr>
      <t>세이상 고령자, 세대당인구, 평균연령에서 제외</t>
    </r>
    <r>
      <rPr>
        <sz val="9"/>
        <color rgb="FF000000"/>
        <rFont val="Times New Roman"/>
        <family val="1"/>
      </rPr>
      <t xml:space="preserve"> </t>
    </r>
  </si>
  <si>
    <r>
      <t xml:space="preserve">         2) </t>
    </r>
    <r>
      <rPr>
        <sz val="9"/>
        <color rgb="FF000000"/>
        <rFont val="바탕"/>
        <family val="1"/>
        <charset val="129"/>
      </rPr>
      <t>국적법상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귀화에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의한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국적취득자로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현재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대한민국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국민인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자</t>
    </r>
  </si>
  <si>
    <t>Person  65 years 
 old and over</t>
  </si>
  <si>
    <t>Diseases of the nervous system</t>
  </si>
  <si>
    <t>Diseases of the eye and adnexa</t>
  </si>
  <si>
    <t>Seonghwa·Gaesin·Jungnim-dong</t>
  </si>
  <si>
    <t>Inter- Metropolitan City and</t>
  </si>
  <si>
    <t>Yongdam·Myeongam·Sanseong-dong</t>
  </si>
  <si>
    <t>혈액 및 조혈기관 
질환과 면역기전을 
침범하는 특정장애</t>
  </si>
  <si>
    <t>1. Population Trends(cont'd)</t>
  </si>
  <si>
    <t>6-2. 주민등록 전출지별 인구이동(청주→타시도)(계속)</t>
  </si>
  <si>
    <t>6-1. 주민등록 전입지별 인구이동(타시도→청주)(계속)</t>
  </si>
  <si>
    <t>80세 이상
80 years old and more</t>
  </si>
  <si>
    <t xml:space="preserve">Source : Policy Planning Division </t>
  </si>
  <si>
    <t>Note:  Foreign households excluded</t>
  </si>
  <si>
    <t>Source : Policy Planning Division</t>
  </si>
  <si>
    <t>Korean bridegroom
+Foreign bride</t>
  </si>
  <si>
    <t>달리 분류되지 않은                   증상, 징후</t>
  </si>
  <si>
    <t>Korean bride
+Foreign bridegroom</t>
  </si>
  <si>
    <t>Mental and behavioural disorders</t>
  </si>
  <si>
    <r>
      <t>1969</t>
    </r>
    <r>
      <rPr>
        <sz val="10"/>
        <color rgb="FF000000"/>
        <rFont val="바탕"/>
        <family val="1"/>
        <charset val="129"/>
      </rPr>
      <t>년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인구는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주민등록에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의한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인구</t>
    </r>
    <r>
      <rPr>
        <sz val="10"/>
        <color rgb="FF000000"/>
        <rFont val="Times New Roman"/>
        <family val="1"/>
      </rPr>
      <t xml:space="preserve"> (10</t>
    </r>
    <r>
      <rPr>
        <sz val="10"/>
        <color rgb="FF000000"/>
        <rFont val="바탕"/>
        <family val="1"/>
        <charset val="129"/>
      </rPr>
      <t>월</t>
    </r>
    <r>
      <rPr>
        <sz val="10"/>
        <color rgb="FF000000"/>
        <rFont val="Times New Roman"/>
        <family val="1"/>
      </rPr>
      <t xml:space="preserve"> 1</t>
    </r>
    <r>
      <rPr>
        <sz val="10"/>
        <color rgb="FF000000"/>
        <rFont val="바탕"/>
        <family val="1"/>
        <charset val="129"/>
      </rPr>
      <t>일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현재</t>
    </r>
    <r>
      <rPr>
        <sz val="10"/>
        <color rgb="FF000000"/>
        <rFont val="Times New Roman"/>
        <family val="1"/>
      </rPr>
      <t>)</t>
    </r>
  </si>
  <si>
    <r>
      <t xml:space="preserve">주 : 세대수, </t>
    </r>
    <r>
      <rPr>
        <sz val="9"/>
        <color rgb="FF000000"/>
        <rFont val="Times New Roman"/>
        <family val="1"/>
      </rPr>
      <t>65</t>
    </r>
    <r>
      <rPr>
        <sz val="9"/>
        <color rgb="FF000000"/>
        <rFont val="바탕"/>
        <family val="1"/>
        <charset val="129"/>
      </rPr>
      <t>세이상 고령자, 세대당인구에서 외국인은 제외</t>
    </r>
  </si>
  <si>
    <r>
      <t>1986</t>
    </r>
    <r>
      <rPr>
        <sz val="10"/>
        <color rgb="FF000000"/>
        <rFont val="바탕"/>
        <family val="1"/>
        <charset val="129"/>
      </rPr>
      <t>년부터</t>
    </r>
    <r>
      <rPr>
        <sz val="10"/>
        <color rgb="FF000000"/>
        <rFont val="Times New Roman"/>
        <family val="1"/>
      </rPr>
      <t xml:space="preserve"> 1989</t>
    </r>
    <r>
      <rPr>
        <sz val="10"/>
        <color rgb="FF000000"/>
        <rFont val="바탕"/>
        <family val="1"/>
        <charset val="129"/>
      </rPr>
      <t>년까지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상주인구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조사는</t>
    </r>
    <r>
      <rPr>
        <sz val="10"/>
        <color rgb="FF000000"/>
        <rFont val="Times New Roman"/>
        <family val="1"/>
      </rPr>
      <t xml:space="preserve"> 11</t>
    </r>
    <r>
      <rPr>
        <sz val="10"/>
        <color rgb="FF000000"/>
        <rFont val="바탕"/>
        <family val="1"/>
        <charset val="129"/>
      </rPr>
      <t>월</t>
    </r>
    <r>
      <rPr>
        <sz val="10"/>
        <color rgb="FF000000"/>
        <rFont val="Times New Roman"/>
        <family val="1"/>
      </rPr>
      <t xml:space="preserve"> 1</t>
    </r>
    <r>
      <rPr>
        <sz val="10"/>
        <color rgb="FF000000"/>
        <rFont val="바탕"/>
        <family val="1"/>
        <charset val="129"/>
      </rPr>
      <t>일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실시</t>
    </r>
    <r>
      <rPr>
        <sz val="10"/>
        <color rgb="FF000000"/>
        <rFont val="Times New Roman"/>
        <family val="1"/>
      </rPr>
      <t>.</t>
    </r>
  </si>
  <si>
    <t xml:space="preserve"> and  Intra-Metropolitan City and Province migrants are</t>
  </si>
  <si>
    <t xml:space="preserve"> of Bride’s nationality. Vice versa for Bride-Marriages</t>
  </si>
  <si>
    <t>Certain conditions originating in the perinatal period</t>
  </si>
  <si>
    <t>Marriages of bride</t>
  </si>
  <si>
    <t>Intra-Gus,Si,Guns</t>
  </si>
  <si>
    <t>연     별
구     별</t>
  </si>
  <si>
    <t>(Unit : person, %)</t>
  </si>
  <si>
    <t>(Migration rate)</t>
  </si>
  <si>
    <t>Population density</t>
  </si>
  <si>
    <t>연     별
구     별</t>
  </si>
  <si>
    <t>연       별  
읍면동별</t>
  </si>
  <si>
    <t>Tap·Daeseong-dong</t>
  </si>
  <si>
    <t xml:space="preserve">     아내 혼인건수도 마찬가지임</t>
  </si>
  <si>
    <t>특정 감염성 및 
기생충성질환</t>
  </si>
  <si>
    <t>Bongmyeong1-dong</t>
  </si>
  <si>
    <t>7. 외국인 국적별 등록현황(계속)</t>
  </si>
  <si>
    <t>연      별
월      별</t>
  </si>
  <si>
    <t>(단위 : 인구 십만명당 사망률)</t>
  </si>
  <si>
    <t xml:space="preserve">10. 혼  인  율 (충북)  </t>
  </si>
  <si>
    <t>근육골격 계통 및 
결합조직의 질환</t>
  </si>
  <si>
    <t>1.  인  구  추  이(계속)</t>
  </si>
  <si>
    <t>연     별
성     별</t>
  </si>
  <si>
    <t>No. of
 Households</t>
  </si>
  <si>
    <t>선천기형, 변형 및 
염색체 이상</t>
  </si>
  <si>
    <t>5-year 
age group</t>
  </si>
  <si>
    <t>Province migrants</t>
  </si>
  <si>
    <t>Over 85 
Years old</t>
  </si>
  <si>
    <t>1
household Member</t>
  </si>
  <si>
    <t xml:space="preserve">11. 이  혼  율 (충북) </t>
  </si>
  <si>
    <t>“*”표시는 인구총조사결과임.</t>
  </si>
  <si>
    <r>
      <t xml:space="preserve">주 : </t>
    </r>
    <r>
      <rPr>
        <sz val="9"/>
        <color rgb="FF000000"/>
        <rFont val="Times New Roman"/>
        <family val="1"/>
      </rPr>
      <t>1</t>
    </r>
    <r>
      <rPr>
        <sz val="9"/>
        <color rgb="FF000000"/>
        <rFont val="바탕"/>
        <family val="1"/>
        <charset val="129"/>
      </rPr>
      <t>) 외국인 수 제외.</t>
    </r>
    <r>
      <rPr>
        <sz val="9"/>
        <color rgb="FF000000"/>
        <rFont val="Times New Roman"/>
        <family val="1"/>
      </rPr>
      <t xml:space="preserve"> </t>
    </r>
  </si>
  <si>
    <r>
      <t>혼</t>
    </r>
    <r>
      <rPr>
        <sz val="9"/>
        <color rgb="FF000000"/>
        <rFont val="Times New Roman"/>
        <family val="1"/>
      </rPr>
      <t xml:space="preserve">    </t>
    </r>
    <r>
      <rPr>
        <sz val="9"/>
        <color rgb="FF000000"/>
        <rFont val="바탕"/>
        <family val="1"/>
        <charset val="129"/>
      </rPr>
      <t xml:space="preserve">인
</t>
    </r>
    <r>
      <rPr>
        <sz val="9"/>
        <color rgb="FF000000"/>
        <rFont val="Times New Roman"/>
        <family val="1"/>
      </rPr>
      <t>Marriage</t>
    </r>
  </si>
  <si>
    <r>
      <t>이</t>
    </r>
    <r>
      <rPr>
        <sz val="9"/>
        <color rgb="FF000000"/>
        <rFont val="Times New Roman"/>
        <family val="1"/>
      </rPr>
      <t xml:space="preserve">    </t>
    </r>
    <r>
      <rPr>
        <sz val="9"/>
        <color rgb="FF000000"/>
        <rFont val="바탕"/>
        <family val="1"/>
        <charset val="129"/>
      </rPr>
      <t xml:space="preserve">혼
</t>
    </r>
    <r>
      <rPr>
        <sz val="9"/>
        <color rgb="FF000000"/>
        <rFont val="Times New Roman"/>
        <family val="1"/>
      </rPr>
      <t>Divorces</t>
    </r>
  </si>
  <si>
    <r>
      <t xml:space="preserve">전    출 </t>
    </r>
    <r>
      <rPr>
        <sz val="9"/>
        <color rgb="FF000000"/>
        <rFont val="Times New Roman"/>
        <family val="1"/>
      </rPr>
      <t>Out-migrants</t>
    </r>
  </si>
  <si>
    <r>
      <t xml:space="preserve">전    입 </t>
    </r>
    <r>
      <rPr>
        <sz val="9"/>
        <color rgb="FF000000"/>
        <rFont val="Times New Roman"/>
        <family val="1"/>
      </rPr>
      <t xml:space="preserve"> In-migrants</t>
    </r>
  </si>
  <si>
    <r>
      <t>(Unit</t>
    </r>
    <r>
      <rPr>
        <sz val="9"/>
        <color rgb="FF000000"/>
        <rFont val="바탕"/>
        <family val="1"/>
        <charset val="129"/>
      </rPr>
      <t>：</t>
    </r>
    <r>
      <rPr>
        <sz val="9"/>
        <color rgb="FF000000"/>
        <rFont val="Times New Roman"/>
        <family val="1"/>
      </rPr>
      <t>person, %)</t>
    </r>
  </si>
  <si>
    <t>서울</t>
  </si>
  <si>
    <t>5.</t>
  </si>
  <si>
    <t>울산</t>
  </si>
  <si>
    <t>대구</t>
  </si>
  <si>
    <t>계</t>
  </si>
  <si>
    <t>전북</t>
  </si>
  <si>
    <t>경남</t>
  </si>
  <si>
    <r>
      <rPr>
        <sz val="9"/>
        <color rgb="FF000000"/>
        <rFont val="바탕"/>
        <family val="1"/>
        <charset val="129"/>
      </rPr>
      <t>영운동</t>
    </r>
  </si>
  <si>
    <t>세종</t>
  </si>
  <si>
    <t>1.</t>
  </si>
  <si>
    <t>6월</t>
  </si>
  <si>
    <t>7.</t>
  </si>
  <si>
    <r>
      <rPr>
        <b/>
        <sz val="9"/>
        <color rgb="FF000000"/>
        <rFont val="바탕"/>
        <family val="1"/>
        <charset val="129"/>
      </rPr>
      <t>상당구</t>
    </r>
  </si>
  <si>
    <t>6.</t>
  </si>
  <si>
    <t>3.</t>
  </si>
  <si>
    <t>전남</t>
  </si>
  <si>
    <t>강원</t>
  </si>
  <si>
    <t>5월</t>
  </si>
  <si>
    <t>광주</t>
  </si>
  <si>
    <t>부산</t>
  </si>
  <si>
    <t xml:space="preserve"> </t>
  </si>
  <si>
    <t>10.</t>
  </si>
  <si>
    <r>
      <rPr>
        <sz val="9"/>
        <color rgb="FF000000"/>
        <rFont val="바탕"/>
        <family val="1"/>
        <charset val="129"/>
      </rPr>
      <t>성안동</t>
    </r>
  </si>
  <si>
    <r>
      <rPr>
        <sz val="9"/>
        <color rgb="FF000000"/>
        <rFont val="바탕"/>
        <family val="1"/>
        <charset val="129"/>
      </rPr>
      <t>문의면</t>
    </r>
  </si>
  <si>
    <t>11.</t>
  </si>
  <si>
    <t>청원구</t>
  </si>
  <si>
    <r>
      <t>1962</t>
    </r>
    <r>
      <rPr>
        <sz val="10"/>
        <color rgb="FF000000"/>
        <rFont val="바탕"/>
        <family val="1"/>
        <charset val="129"/>
      </rPr>
      <t>부터</t>
    </r>
    <r>
      <rPr>
        <sz val="10"/>
        <color rgb="FF000000"/>
        <rFont val="Times New Roman"/>
        <family val="1"/>
      </rPr>
      <t xml:space="preserve"> 1976</t>
    </r>
    <r>
      <rPr>
        <sz val="10"/>
        <color rgb="FF000000"/>
        <rFont val="바탕"/>
        <family val="1"/>
        <charset val="129"/>
      </rPr>
      <t>까지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청주시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면적은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「청주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통계연보」</t>
    </r>
    <r>
      <rPr>
        <sz val="10"/>
        <color rgb="FF000000"/>
        <rFont val="Times New Roman"/>
        <family val="1"/>
      </rPr>
      <t xml:space="preserve"> 1999(</t>
    </r>
    <r>
      <rPr>
        <sz val="10"/>
        <color rgb="FF000000"/>
        <rFont val="바탕"/>
        <family val="1"/>
        <charset val="129"/>
      </rPr>
      <t>제</t>
    </r>
    <r>
      <rPr>
        <sz val="10"/>
        <color rgb="FF000000"/>
        <rFont val="Times New Roman"/>
        <family val="1"/>
      </rPr>
      <t>39</t>
    </r>
    <r>
      <rPr>
        <sz val="10"/>
        <color rgb="FF000000"/>
        <rFont val="바탕"/>
        <family val="1"/>
        <charset val="129"/>
      </rPr>
      <t>회</t>
    </r>
    <r>
      <rPr>
        <sz val="10"/>
        <color rgb="FF000000"/>
        <rFont val="Times New Roman"/>
        <family val="1"/>
      </rPr>
      <t>)</t>
    </r>
    <r>
      <rPr>
        <sz val="10"/>
        <color rgb="FF000000"/>
        <rFont val="바탕"/>
        <family val="1"/>
        <charset val="129"/>
      </rPr>
      <t>의</t>
    </r>
    <r>
      <rPr>
        <sz val="10"/>
        <color rgb="FF000000"/>
        <rFont val="Times New Roman"/>
        <family val="1"/>
      </rPr>
      <t xml:space="preserve">  '</t>
    </r>
    <r>
      <rPr>
        <sz val="10"/>
        <color rgb="FF000000"/>
        <rFont val="바탕"/>
        <family val="1"/>
        <charset val="129"/>
      </rPr>
      <t>인구추이</t>
    </r>
    <r>
      <rPr>
        <sz val="10"/>
        <color rgb="FF000000"/>
        <rFont val="Times New Roman"/>
        <family val="1"/>
      </rPr>
      <t>' - '</t>
    </r>
    <r>
      <rPr>
        <sz val="10"/>
        <color rgb="FF000000"/>
        <rFont val="바탕"/>
        <family val="1"/>
        <charset val="129"/>
      </rPr>
      <t>면적</t>
    </r>
    <r>
      <rPr>
        <sz val="10"/>
        <color rgb="FF000000"/>
        <rFont val="Times New Roman"/>
        <family val="1"/>
      </rPr>
      <t xml:space="preserve">' </t>
    </r>
    <r>
      <rPr>
        <sz val="10"/>
        <color rgb="FF000000"/>
        <rFont val="바탕"/>
        <family val="1"/>
        <charset val="129"/>
      </rPr>
      <t>자료임</t>
    </r>
    <r>
      <rPr>
        <sz val="10"/>
        <color rgb="FF000000"/>
        <rFont val="Times New Roman"/>
        <family val="1"/>
      </rPr>
      <t>.</t>
    </r>
  </si>
  <si>
    <r>
      <t>(</t>
    </r>
    <r>
      <rPr>
        <sz val="9"/>
        <color rgb="FF000000"/>
        <rFont val="바탕"/>
        <family val="1"/>
        <charset val="129"/>
      </rPr>
      <t>단위</t>
    </r>
    <r>
      <rPr>
        <sz val="9"/>
        <color rgb="FF000000"/>
        <rFont val="Times New Roman"/>
        <family val="1"/>
      </rPr>
      <t xml:space="preserve"> : </t>
    </r>
    <r>
      <rPr>
        <sz val="9"/>
        <color rgb="FF000000"/>
        <rFont val="바탕"/>
        <family val="1"/>
        <charset val="129"/>
      </rPr>
      <t>가구</t>
    </r>
    <r>
      <rPr>
        <sz val="9"/>
        <color rgb="FF000000"/>
        <rFont val="Times New Roman"/>
        <family val="1"/>
      </rPr>
      <t>, %)</t>
    </r>
  </si>
  <si>
    <r>
      <t>(</t>
    </r>
    <r>
      <rPr>
        <sz val="9"/>
        <color rgb="FF000000"/>
        <rFont val="바탕"/>
        <family val="1"/>
        <charset val="129"/>
      </rPr>
      <t>단위</t>
    </r>
    <r>
      <rPr>
        <sz val="9"/>
        <color rgb="FF000000"/>
        <rFont val="Times New Roman"/>
        <family val="1"/>
      </rPr>
      <t xml:space="preserve"> : </t>
    </r>
    <r>
      <rPr>
        <sz val="9"/>
        <color rgb="FF000000"/>
        <rFont val="바탕"/>
        <family val="1"/>
        <charset val="129"/>
      </rPr>
      <t>가구</t>
    </r>
    <r>
      <rPr>
        <sz val="9"/>
        <color rgb="FF000000"/>
        <rFont val="Times New Roman"/>
        <family val="1"/>
      </rPr>
      <t xml:space="preserve">, </t>
    </r>
    <r>
      <rPr>
        <sz val="9"/>
        <color rgb="FF000000"/>
        <rFont val="바탕"/>
        <family val="1"/>
        <charset val="129"/>
      </rPr>
      <t>명</t>
    </r>
    <r>
      <rPr>
        <sz val="9"/>
        <color rgb="FF000000"/>
        <rFont val="Times New Roman"/>
        <family val="1"/>
      </rPr>
      <t>)</t>
    </r>
  </si>
  <si>
    <r>
      <t xml:space="preserve">주 : </t>
    </r>
    <r>
      <rPr>
        <sz val="9"/>
        <color rgb="FF000000"/>
        <rFont val="Times New Roman"/>
        <family val="1"/>
      </rPr>
      <t>1</t>
    </r>
    <r>
      <rPr>
        <sz val="9"/>
        <color rgb="FF000000"/>
        <rFont val="바탕"/>
        <family val="1"/>
        <charset val="129"/>
      </rPr>
      <t>) 외국인은 세대수, 65세 이상 고령자에서 제외</t>
    </r>
  </si>
  <si>
    <r>
      <t>인구증가율</t>
    </r>
    <r>
      <rPr>
        <sz val="9"/>
        <color rgb="FF000000"/>
        <rFont val="Times New Roman"/>
        <family val="1"/>
      </rPr>
      <t>(%)</t>
    </r>
  </si>
  <si>
    <r>
      <t>65</t>
    </r>
    <r>
      <rPr>
        <sz val="9"/>
        <color rgb="FF000000"/>
        <rFont val="바탕"/>
        <family val="1"/>
        <charset val="129"/>
      </rPr>
      <t>세이상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고령자</t>
    </r>
  </si>
  <si>
    <r>
      <t xml:space="preserve">여
</t>
    </r>
    <r>
      <rPr>
        <sz val="9"/>
        <color rgb="FF000000"/>
        <rFont val="Times New Roman"/>
        <family val="1"/>
      </rPr>
      <t>Female</t>
    </r>
  </si>
  <si>
    <r>
      <t>면적</t>
    </r>
    <r>
      <rPr>
        <sz val="9"/>
        <color rgb="FF000000"/>
        <rFont val="Times New Roman"/>
        <family val="1"/>
      </rPr>
      <t xml:space="preserve">( </t>
    </r>
    <r>
      <rPr>
        <sz val="9"/>
        <color rgb="FF000000"/>
        <rFont val="바탕"/>
        <family val="1"/>
        <charset val="129"/>
      </rPr>
      <t>㎢</t>
    </r>
    <r>
      <rPr>
        <sz val="9"/>
        <color rgb="FF000000"/>
        <rFont val="Times New Roman"/>
        <family val="1"/>
      </rPr>
      <t>) 
 Area</t>
    </r>
  </si>
  <si>
    <r>
      <t>1965, 1967, 1968, 1971, 1972, 1973, 1974, 1976, 1977, 1978, 1979, 1981, 1982, 1983, 1984</t>
    </r>
    <r>
      <rPr>
        <sz val="10"/>
        <color rgb="FF000000"/>
        <rFont val="바탕"/>
        <family val="1"/>
        <charset val="129"/>
      </rPr>
      <t>년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상주인구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조사는</t>
    </r>
    <r>
      <rPr>
        <sz val="10"/>
        <color rgb="FF000000"/>
        <rFont val="Times New Roman"/>
        <family val="1"/>
      </rPr>
      <t xml:space="preserve"> 10</t>
    </r>
    <r>
      <rPr>
        <sz val="10"/>
        <color rgb="FF000000"/>
        <rFont val="바탕"/>
        <family val="1"/>
        <charset val="129"/>
      </rPr>
      <t>월</t>
    </r>
    <r>
      <rPr>
        <sz val="10"/>
        <color rgb="FF000000"/>
        <rFont val="Times New Roman"/>
        <family val="1"/>
      </rPr>
      <t xml:space="preserve"> 1</t>
    </r>
    <r>
      <rPr>
        <sz val="10"/>
        <color rgb="FF000000"/>
        <rFont val="바탕"/>
        <family val="1"/>
        <charset val="129"/>
      </rPr>
      <t>일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실시</t>
    </r>
    <r>
      <rPr>
        <sz val="10"/>
        <color rgb="FF000000"/>
        <rFont val="Times New Roman"/>
        <family val="1"/>
      </rPr>
      <t>.</t>
    </r>
  </si>
  <si>
    <r>
      <t xml:space="preserve">            </t>
    </r>
    <r>
      <rPr>
        <sz val="9"/>
        <color rgb="FF000000"/>
        <rFont val="바탕"/>
        <family val="1"/>
        <charset val="129"/>
      </rPr>
      <t>세종특별자치시</t>
    </r>
    <r>
      <rPr>
        <sz val="9"/>
        <color rgb="FF000000"/>
        <rFont val="Times New Roman"/>
        <family val="1"/>
      </rPr>
      <t xml:space="preserve">(2012.7 </t>
    </r>
    <r>
      <rPr>
        <sz val="9"/>
        <color rgb="FF000000"/>
        <rFont val="바탕"/>
        <family val="1"/>
        <charset val="129"/>
      </rPr>
      <t>출범</t>
    </r>
    <r>
      <rPr>
        <sz val="9"/>
        <color rgb="FF000000"/>
        <rFont val="Times New Roman"/>
        <family val="1"/>
      </rPr>
      <t>)</t>
    </r>
    <r>
      <rPr>
        <sz val="9"/>
        <color rgb="FF000000"/>
        <rFont val="바탕"/>
        <family val="1"/>
        <charset val="129"/>
      </rPr>
      <t>는</t>
    </r>
    <r>
      <rPr>
        <sz val="9"/>
        <color rgb="FF000000"/>
        <rFont val="Times New Roman"/>
        <family val="1"/>
      </rPr>
      <t xml:space="preserve"> 2012</t>
    </r>
    <r>
      <rPr>
        <sz val="9"/>
        <color rgb="FF000000"/>
        <rFont val="바탕"/>
        <family val="1"/>
        <charset val="129"/>
      </rPr>
      <t>년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연간통계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작성시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연말기준으로</t>
    </r>
    <r>
      <rPr>
        <sz val="9"/>
        <color rgb="FF000000"/>
        <rFont val="Times New Roman"/>
        <family val="1"/>
      </rPr>
      <t xml:space="preserve"> 1~12</t>
    </r>
    <r>
      <rPr>
        <sz val="9"/>
        <color rgb="FF000000"/>
        <rFont val="바탕"/>
        <family val="1"/>
        <charset val="129"/>
      </rPr>
      <t>월간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인구이동을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소급</t>
    </r>
  </si>
  <si>
    <r>
      <t>1980</t>
    </r>
    <r>
      <rPr>
        <sz val="10"/>
        <color rgb="FF000000"/>
        <rFont val="바탕"/>
        <family val="1"/>
        <charset val="129"/>
      </rPr>
      <t>부터</t>
    </r>
    <r>
      <rPr>
        <sz val="10"/>
        <color rgb="FF000000"/>
        <rFont val="Times New Roman"/>
        <family val="1"/>
      </rPr>
      <t xml:space="preserve"> 1991</t>
    </r>
    <r>
      <rPr>
        <sz val="10"/>
        <color rgb="FF000000"/>
        <rFont val="바탕"/>
        <family val="1"/>
        <charset val="129"/>
      </rPr>
      <t>까지의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청원군의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세대수</t>
    </r>
    <r>
      <rPr>
        <sz val="10"/>
        <color rgb="FF000000"/>
        <rFont val="Times New Roman"/>
        <family val="1"/>
      </rPr>
      <t xml:space="preserve">, </t>
    </r>
    <r>
      <rPr>
        <sz val="10"/>
        <color rgb="FF000000"/>
        <rFont val="바탕"/>
        <family val="1"/>
        <charset val="129"/>
      </rPr>
      <t>인구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및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면적은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「청원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통계연보」</t>
    </r>
    <r>
      <rPr>
        <sz val="10"/>
        <color rgb="FF000000"/>
        <rFont val="Times New Roman"/>
        <family val="1"/>
      </rPr>
      <t xml:space="preserve"> 2011(</t>
    </r>
    <r>
      <rPr>
        <sz val="10"/>
        <color rgb="FF000000"/>
        <rFont val="바탕"/>
        <family val="1"/>
        <charset val="129"/>
      </rPr>
      <t>제</t>
    </r>
    <r>
      <rPr>
        <sz val="10"/>
        <color rgb="FF000000"/>
        <rFont val="Times New Roman"/>
        <family val="1"/>
      </rPr>
      <t>53</t>
    </r>
    <r>
      <rPr>
        <sz val="10"/>
        <color rgb="FF000000"/>
        <rFont val="바탕"/>
        <family val="1"/>
        <charset val="129"/>
      </rPr>
      <t>회</t>
    </r>
    <r>
      <rPr>
        <sz val="10"/>
        <color rgb="FF000000"/>
        <rFont val="Times New Roman"/>
        <family val="1"/>
      </rPr>
      <t>)</t>
    </r>
    <r>
      <rPr>
        <sz val="10"/>
        <color rgb="FF000000"/>
        <rFont val="바탕"/>
        <family val="1"/>
        <charset val="129"/>
      </rPr>
      <t>의</t>
    </r>
    <r>
      <rPr>
        <sz val="10"/>
        <color rgb="FF000000"/>
        <rFont val="Times New Roman"/>
        <family val="1"/>
      </rPr>
      <t xml:space="preserve">  '</t>
    </r>
    <r>
      <rPr>
        <sz val="10"/>
        <color rgb="FF000000"/>
        <rFont val="바탕"/>
        <family val="1"/>
        <charset val="129"/>
      </rPr>
      <t>인구추이</t>
    </r>
    <r>
      <rPr>
        <sz val="10"/>
        <color rgb="FF000000"/>
        <rFont val="Times New Roman"/>
        <family val="1"/>
      </rPr>
      <t xml:space="preserve">' </t>
    </r>
    <r>
      <rPr>
        <sz val="10"/>
        <color rgb="FF000000"/>
        <rFont val="바탕"/>
        <family val="1"/>
        <charset val="129"/>
      </rPr>
      <t>자료임</t>
    </r>
    <r>
      <rPr>
        <sz val="10"/>
        <color rgb="FF000000"/>
        <rFont val="Times New Roman"/>
        <family val="1"/>
      </rPr>
      <t>.</t>
    </r>
  </si>
  <si>
    <t>Congenital malformations, defoformations and chromosomal abnormalities</t>
  </si>
  <si>
    <t xml:space="preserve">Note : 1) General households to aggregate. however, group house(more </t>
  </si>
  <si>
    <t>Note: 1) The figures of migrants are based on resident registration;</t>
  </si>
  <si>
    <t>6-2. Migrants, by Place of Destination(Cheongju→Other Regions)</t>
  </si>
  <si>
    <t>2)  Based on Resident registration data(Including foreigners)</t>
  </si>
  <si>
    <t>Diseases of the musculoskeletal system and connective tissue</t>
  </si>
  <si>
    <t xml:space="preserve"> based on In-migrants  population, excluding emigrants overseas</t>
  </si>
  <si>
    <t xml:space="preserve">                 establishment and etc) and foreign households were excluded</t>
  </si>
  <si>
    <t>Note: 1) Foreign households excluded, Excluded Foreigner in Average age column</t>
  </si>
  <si>
    <t>Bugi-Myeon</t>
  </si>
  <si>
    <t>자료 : 정책기획과</t>
  </si>
  <si>
    <t>Uam-dong</t>
  </si>
  <si>
    <t>자료: 정책기획과</t>
  </si>
  <si>
    <t>Cheongju-si</t>
  </si>
  <si>
    <t>Sugok2-dong</t>
  </si>
  <si>
    <t>(단위 : 명, %)</t>
  </si>
  <si>
    <t>Composition</t>
  </si>
  <si>
    <t>아내+외국인 남편</t>
  </si>
  <si>
    <t xml:space="preserve"> Population</t>
  </si>
  <si>
    <t>Year  
Gu</t>
  </si>
  <si>
    <t>households</t>
  </si>
  <si>
    <t xml:space="preserve">한   국   인  </t>
  </si>
  <si>
    <t>남편+외국인 아내</t>
  </si>
  <si>
    <t>Households</t>
  </si>
  <si>
    <t>8. 외국인과의 혼인</t>
  </si>
  <si>
    <t>소화 계통의 질환</t>
  </si>
  <si>
    <t>귀 및 유돌의 질환</t>
  </si>
  <si>
    <t>호흡 계통의 
질환</t>
  </si>
  <si>
    <t>Person per</t>
  </si>
  <si>
    <t>Average age</t>
  </si>
  <si>
    <t>household</t>
  </si>
  <si>
    <t>가. 등록인구추이    Registered population Trends</t>
  </si>
  <si>
    <t>Total Domestic and International Marriages</t>
  </si>
  <si>
    <r>
      <t>1990</t>
    </r>
    <r>
      <rPr>
        <sz val="10"/>
        <color rgb="FF000000"/>
        <rFont val="바탕"/>
        <family val="1"/>
        <charset val="129"/>
      </rPr>
      <t>년까지는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상주인구조사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결과이며</t>
    </r>
    <r>
      <rPr>
        <sz val="10"/>
        <color rgb="FF000000"/>
        <rFont val="Times New Roman"/>
        <family val="1"/>
      </rPr>
      <t xml:space="preserve"> 1991</t>
    </r>
    <r>
      <rPr>
        <sz val="10"/>
        <color rgb="FF000000"/>
        <rFont val="바탕"/>
        <family val="1"/>
        <charset val="129"/>
      </rPr>
      <t>년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이후는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주민등록인구통계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결과임</t>
    </r>
  </si>
  <si>
    <t xml:space="preserve"> total marriages of Bridegroom regardless</t>
  </si>
  <si>
    <t>Pregnancy, childbirth and the puerperium</t>
  </si>
  <si>
    <t>Certain infectious and 
parasitic diseases</t>
  </si>
  <si>
    <t>External causes of mobidity and mortality</t>
  </si>
  <si>
    <t>Note: Bridegroom-Marriages is the number of</t>
  </si>
  <si>
    <r>
      <t>“*”</t>
    </r>
    <r>
      <rPr>
        <sz val="10"/>
        <color rgb="FF000000"/>
        <rFont val="바탕"/>
        <family val="1"/>
        <charset val="129"/>
      </rPr>
      <t>표시된</t>
    </r>
    <r>
      <rPr>
        <sz val="10"/>
        <color rgb="FF000000"/>
        <rFont val="Times New Roman"/>
        <family val="1"/>
      </rPr>
      <t>, 1970, 1975(10</t>
    </r>
    <r>
      <rPr>
        <sz val="10"/>
        <color rgb="FF000000"/>
        <rFont val="바탕"/>
        <family val="1"/>
        <charset val="129"/>
      </rPr>
      <t>월</t>
    </r>
    <r>
      <rPr>
        <sz val="10"/>
        <color rgb="FF000000"/>
        <rFont val="Times New Roman"/>
        <family val="1"/>
      </rPr>
      <t xml:space="preserve"> 1</t>
    </r>
    <r>
      <rPr>
        <sz val="10"/>
        <color rgb="FF000000"/>
        <rFont val="바탕"/>
        <family val="1"/>
        <charset val="129"/>
      </rPr>
      <t>일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현재</t>
    </r>
    <r>
      <rPr>
        <sz val="10"/>
        <color rgb="FF000000"/>
        <rFont val="Times New Roman"/>
        <family val="1"/>
      </rPr>
      <t>),1980, 1985, 1990, 1995, 2000, 2005, 2010(11</t>
    </r>
    <r>
      <rPr>
        <sz val="10"/>
        <color rgb="FF000000"/>
        <rFont val="바탕"/>
        <family val="1"/>
        <charset val="129"/>
      </rPr>
      <t>월</t>
    </r>
    <r>
      <rPr>
        <sz val="10"/>
        <color rgb="FF000000"/>
        <rFont val="Times New Roman"/>
        <family val="1"/>
      </rPr>
      <t xml:space="preserve"> 1</t>
    </r>
    <r>
      <rPr>
        <sz val="10"/>
        <color rgb="FF000000"/>
        <rFont val="바탕"/>
        <family val="1"/>
        <charset val="129"/>
      </rPr>
      <t>일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현재</t>
    </r>
    <r>
      <rPr>
        <sz val="10"/>
        <color rgb="FF000000"/>
        <rFont val="Times New Roman"/>
        <family val="1"/>
      </rPr>
      <t>)</t>
    </r>
    <r>
      <rPr>
        <sz val="10"/>
        <color rgb="FF000000"/>
        <rFont val="바탕"/>
        <family val="1"/>
        <charset val="129"/>
      </rPr>
      <t>년도는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인구센서스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조사결과임</t>
    </r>
    <r>
      <rPr>
        <sz val="10"/>
        <color rgb="FF000000"/>
        <rFont val="Times New Roman"/>
        <family val="1"/>
      </rPr>
      <t>.</t>
    </r>
  </si>
  <si>
    <t>Naesu-Eup</t>
  </si>
  <si>
    <r>
      <t xml:space="preserve">남
</t>
    </r>
    <r>
      <rPr>
        <sz val="9"/>
        <color rgb="FF000000"/>
        <rFont val="Times New Roman"/>
        <family val="1"/>
      </rPr>
      <t>Male</t>
    </r>
  </si>
  <si>
    <r>
      <t>세</t>
    </r>
    <r>
      <rPr>
        <sz val="9"/>
        <color rgb="FF000000"/>
        <rFont val="Times New Roman"/>
        <family val="1"/>
      </rPr>
      <t xml:space="preserve">    </t>
    </r>
    <r>
      <rPr>
        <sz val="9"/>
        <color rgb="FF000000"/>
        <rFont val="바탕"/>
        <family val="1"/>
        <charset val="129"/>
      </rPr>
      <t>대</t>
    </r>
  </si>
  <si>
    <r>
      <t>&lt;</t>
    </r>
    <r>
      <rPr>
        <sz val="10"/>
        <color rgb="FF000000"/>
        <rFont val="바탕"/>
        <family val="1"/>
        <charset val="129"/>
      </rPr>
      <t>청원군</t>
    </r>
    <r>
      <rPr>
        <sz val="10"/>
        <color rgb="FF000000"/>
        <rFont val="Times New Roman"/>
        <family val="1"/>
      </rPr>
      <t>&gt;</t>
    </r>
  </si>
  <si>
    <r>
      <t>평균연령</t>
    </r>
    <r>
      <rPr>
        <vertAlign val="superscript"/>
        <sz val="9"/>
        <color rgb="FF000000"/>
        <rFont val="바탕"/>
        <family val="1"/>
        <charset val="129"/>
      </rPr>
      <t>1)</t>
    </r>
  </si>
  <si>
    <r>
      <t xml:space="preserve">세  대 </t>
    </r>
    <r>
      <rPr>
        <vertAlign val="superscript"/>
        <sz val="9"/>
        <color rgb="FF000000"/>
        <rFont val="바탕"/>
        <family val="1"/>
        <charset val="129"/>
      </rPr>
      <t>1)</t>
    </r>
  </si>
  <si>
    <r>
      <t>세  대</t>
    </r>
    <r>
      <rPr>
        <vertAlign val="superscript"/>
        <sz val="9"/>
        <color rgb="FF000000"/>
        <rFont val="바탕"/>
        <family val="1"/>
        <charset val="129"/>
      </rPr>
      <t>1)</t>
    </r>
  </si>
  <si>
    <r>
      <t xml:space="preserve">5 ~ 9 </t>
    </r>
    <r>
      <rPr>
        <sz val="9"/>
        <color rgb="FF000000"/>
        <rFont val="바탕"/>
        <family val="1"/>
        <charset val="129"/>
      </rPr>
      <t>세</t>
    </r>
  </si>
  <si>
    <r>
      <t>85</t>
    </r>
    <r>
      <rPr>
        <sz val="9"/>
        <color rgb="FF000000"/>
        <rFont val="바탕"/>
        <family val="1"/>
        <charset val="129"/>
      </rPr>
      <t>세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이상</t>
    </r>
  </si>
  <si>
    <r>
      <t xml:space="preserve">0 ~ 4 </t>
    </r>
    <r>
      <rPr>
        <sz val="9"/>
        <color rgb="FF000000"/>
        <rFont val="바탕"/>
        <family val="1"/>
        <charset val="129"/>
      </rPr>
      <t>세</t>
    </r>
  </si>
  <si>
    <r>
      <t>(</t>
    </r>
    <r>
      <rPr>
        <sz val="9"/>
        <color rgb="FF000000"/>
        <rFont val="바탕"/>
        <family val="1"/>
        <charset val="129"/>
      </rPr>
      <t>단위</t>
    </r>
    <r>
      <rPr>
        <sz val="9"/>
        <color rgb="FF000000"/>
        <rFont val="Times New Roman"/>
        <family val="1"/>
      </rPr>
      <t xml:space="preserve">: </t>
    </r>
    <r>
      <rPr>
        <sz val="9"/>
        <color rgb="FF000000"/>
        <rFont val="바탕"/>
        <family val="1"/>
        <charset val="129"/>
      </rPr>
      <t>명</t>
    </r>
    <r>
      <rPr>
        <sz val="9"/>
        <color rgb="FF000000"/>
        <rFont val="Times New Roman"/>
        <family val="1"/>
      </rPr>
      <t>)</t>
    </r>
  </si>
  <si>
    <r>
      <t xml:space="preserve">남
</t>
    </r>
    <r>
      <rPr>
        <sz val="9"/>
        <color rgb="FF000000"/>
        <rFont val="Times New Roman"/>
        <family val="1"/>
      </rPr>
      <t>Male</t>
    </r>
  </si>
  <si>
    <r>
      <t>1992</t>
    </r>
    <r>
      <rPr>
        <sz val="10"/>
        <color rgb="FF000000"/>
        <rFont val="바탕"/>
        <family val="1"/>
        <charset val="129"/>
      </rPr>
      <t>부터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외국인은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세대수</t>
    </r>
    <r>
      <rPr>
        <sz val="10"/>
        <color rgb="FF000000"/>
        <rFont val="Times New Roman"/>
        <family val="1"/>
      </rPr>
      <t>, 65</t>
    </r>
    <r>
      <rPr>
        <sz val="10"/>
        <color rgb="FF000000"/>
        <rFont val="바탕"/>
        <family val="1"/>
        <charset val="129"/>
      </rPr>
      <t>세이상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고령자</t>
    </r>
    <r>
      <rPr>
        <sz val="10"/>
        <color rgb="FF000000"/>
        <rFont val="Times New Roman"/>
        <family val="1"/>
      </rPr>
      <t xml:space="preserve">, </t>
    </r>
    <r>
      <rPr>
        <sz val="10"/>
        <color rgb="FF000000"/>
        <rFont val="바탕"/>
        <family val="1"/>
        <charset val="129"/>
      </rPr>
      <t>세대당인구에서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제외</t>
    </r>
    <r>
      <rPr>
        <sz val="10"/>
        <color rgb="FF000000"/>
        <rFont val="Times New Roman"/>
        <family val="1"/>
      </rPr>
      <t>.</t>
    </r>
  </si>
  <si>
    <t>시 도간  이동</t>
  </si>
  <si>
    <t>신경계통의 질환</t>
  </si>
  <si>
    <r>
      <rPr>
        <sz val="9"/>
        <color rgb="FF000000"/>
        <rFont val="Times New Roman"/>
        <family val="1"/>
      </rPr>
      <t>65</t>
    </r>
    <r>
      <rPr>
        <sz val="9"/>
        <color rgb="FF000000"/>
        <rFont val="바탕"/>
        <family val="1"/>
        <charset val="129"/>
      </rPr>
      <t>세 이상
고령자</t>
    </r>
  </si>
  <si>
    <t xml:space="preserve">80 ~ 84 </t>
  </si>
  <si>
    <t xml:space="preserve">60 ~ 64 </t>
  </si>
  <si>
    <t xml:space="preserve">50 ~ 54 </t>
  </si>
  <si>
    <t>Philippines</t>
  </si>
  <si>
    <t>정신 및 행동장애</t>
  </si>
  <si>
    <t xml:space="preserve">70 ~ 74 </t>
  </si>
  <si>
    <t xml:space="preserve">55 ~  59 </t>
  </si>
  <si>
    <t xml:space="preserve">65 ~ 69 </t>
  </si>
  <si>
    <t>(단위 : 명)</t>
  </si>
  <si>
    <t>Seowon -Gu</t>
  </si>
  <si>
    <t>Sri lanka</t>
  </si>
  <si>
    <t>Oksan-Myeon</t>
  </si>
  <si>
    <t>Namil-Myeon</t>
  </si>
  <si>
    <t>(단위：천명당건)</t>
  </si>
  <si>
    <t>Ochang-Eup</t>
  </si>
  <si>
    <t>Foreigner</t>
  </si>
  <si>
    <t>Bangladesh</t>
  </si>
  <si>
    <t>Sangdang-Gu</t>
  </si>
  <si>
    <t>Pakistan</t>
  </si>
  <si>
    <t>Indonesia</t>
  </si>
  <si>
    <t xml:space="preserve">30 ~ 34 </t>
  </si>
  <si>
    <t>Total sum</t>
  </si>
  <si>
    <t xml:space="preserve">35 ~ 39 </t>
  </si>
  <si>
    <t xml:space="preserve">40 ~ 44 </t>
  </si>
  <si>
    <t xml:space="preserve">75 ~ 79 </t>
  </si>
  <si>
    <t>Chungnam</t>
  </si>
  <si>
    <t xml:space="preserve"> Neoplasms </t>
  </si>
  <si>
    <t xml:space="preserve">45 ~ 49 </t>
  </si>
  <si>
    <t>순환기계통의 질환</t>
  </si>
  <si>
    <t>Gyeonggi</t>
  </si>
  <si>
    <t xml:space="preserve">순  이  동 </t>
  </si>
  <si>
    <t>Year
Month</t>
  </si>
  <si>
    <t>Year
Gu</t>
  </si>
  <si>
    <t>(단위：명, %)</t>
  </si>
  <si>
    <t>Gyeongbuk</t>
  </si>
  <si>
    <t>Population</t>
  </si>
  <si>
    <t>Intra-Do</t>
  </si>
  <si>
    <t xml:space="preserve">20 ~ 24 </t>
  </si>
  <si>
    <t xml:space="preserve">15 ~ 19 </t>
  </si>
  <si>
    <t>자료 :정책기획과</t>
  </si>
  <si>
    <t>Nami-Myeon</t>
  </si>
  <si>
    <t>Sannam-dong</t>
  </si>
  <si>
    <t>Gyeongnam</t>
  </si>
  <si>
    <t>Sajik2-dong</t>
  </si>
  <si>
    <t xml:space="preserve">10 ~ 14 </t>
  </si>
  <si>
    <t xml:space="preserve">25 ~ 29 </t>
  </si>
  <si>
    <t>Sajik1-dong</t>
  </si>
  <si>
    <t>Miwon-Myeon</t>
  </si>
  <si>
    <t>Sugok1-dong</t>
  </si>
  <si>
    <t>Osong-Eup</t>
  </si>
  <si>
    <t>Munui-Myeon</t>
  </si>
  <si>
    <r>
      <t>1991</t>
    </r>
    <r>
      <rPr>
        <sz val="10"/>
        <color rgb="FF000000"/>
        <rFont val="바탕"/>
        <family val="1"/>
        <charset val="129"/>
      </rPr>
      <t>까지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세대당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인구는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외국인세대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포함임</t>
    </r>
    <r>
      <rPr>
        <sz val="10"/>
        <color rgb="FF000000"/>
        <rFont val="Times New Roman"/>
        <family val="1"/>
      </rPr>
      <t>.</t>
    </r>
  </si>
  <si>
    <r>
      <t>(Unit : household, person</t>
    </r>
    <r>
      <rPr>
        <sz val="9"/>
        <color rgb="FF000000"/>
        <rFont val="Times New Roman"/>
        <family val="1"/>
      </rPr>
      <t>)</t>
    </r>
  </si>
  <si>
    <r>
      <t>2002</t>
    </r>
    <r>
      <rPr>
        <sz val="10"/>
        <color rgb="FF000000"/>
        <rFont val="바탕"/>
        <family val="1"/>
        <charset val="129"/>
      </rPr>
      <t>년부터</t>
    </r>
    <r>
      <rPr>
        <sz val="10"/>
        <color rgb="FF000000"/>
        <rFont val="Times New Roman"/>
        <family val="1"/>
      </rPr>
      <t xml:space="preserve"> 2010</t>
    </r>
    <r>
      <rPr>
        <sz val="10"/>
        <color rgb="FF000000"/>
        <rFont val="바탕"/>
        <family val="1"/>
        <charset val="129"/>
      </rPr>
      <t>년까지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청원군의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면적은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「청원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통계연보」</t>
    </r>
    <r>
      <rPr>
        <sz val="10"/>
        <color rgb="FF000000"/>
        <rFont val="Times New Roman"/>
        <family val="1"/>
      </rPr>
      <t xml:space="preserve"> 2014(</t>
    </r>
    <r>
      <rPr>
        <sz val="10"/>
        <color rgb="FF000000"/>
        <rFont val="바탕"/>
        <family val="1"/>
        <charset val="129"/>
      </rPr>
      <t>제</t>
    </r>
    <r>
      <rPr>
        <sz val="10"/>
        <color rgb="FF000000"/>
        <rFont val="Times New Roman"/>
        <family val="1"/>
      </rPr>
      <t>56</t>
    </r>
    <r>
      <rPr>
        <sz val="10"/>
        <color rgb="FF000000"/>
        <rFont val="바탕"/>
        <family val="1"/>
        <charset val="129"/>
      </rPr>
      <t>회</t>
    </r>
    <r>
      <rPr>
        <sz val="10"/>
        <color rgb="FF000000"/>
        <rFont val="Times New Roman"/>
        <family val="1"/>
      </rPr>
      <t>)</t>
    </r>
    <r>
      <rPr>
        <sz val="10"/>
        <color rgb="FF000000"/>
        <rFont val="바탕"/>
        <family val="1"/>
        <charset val="129"/>
      </rPr>
      <t>의</t>
    </r>
    <r>
      <rPr>
        <sz val="10"/>
        <color rgb="FF000000"/>
        <rFont val="Times New Roman"/>
        <family val="1"/>
      </rPr>
      <t xml:space="preserve"> '</t>
    </r>
    <r>
      <rPr>
        <sz val="10"/>
        <color rgb="FF000000"/>
        <rFont val="바탕"/>
        <family val="1"/>
        <charset val="129"/>
      </rPr>
      <t>인구추이</t>
    </r>
    <r>
      <rPr>
        <sz val="10"/>
        <color rgb="FF000000"/>
        <rFont val="Times New Roman"/>
        <family val="1"/>
      </rPr>
      <t>' - '</t>
    </r>
    <r>
      <rPr>
        <sz val="10"/>
        <color rgb="FF000000"/>
        <rFont val="바탕"/>
        <family val="1"/>
        <charset val="129"/>
      </rPr>
      <t>면적</t>
    </r>
    <r>
      <rPr>
        <sz val="10"/>
        <color rgb="FF000000"/>
        <rFont val="Times New Roman"/>
        <family val="1"/>
      </rPr>
      <t xml:space="preserve">' </t>
    </r>
    <r>
      <rPr>
        <sz val="10"/>
        <color rgb="FF000000"/>
        <rFont val="바탕"/>
        <family val="1"/>
        <charset val="129"/>
      </rPr>
      <t>자료임</t>
    </r>
    <r>
      <rPr>
        <sz val="10"/>
        <color rgb="FF000000"/>
        <rFont val="Times New Roman"/>
        <family val="1"/>
      </rPr>
      <t>.</t>
    </r>
  </si>
  <si>
    <r>
      <t>1975</t>
    </r>
    <r>
      <rPr>
        <sz val="10"/>
        <color rgb="FF000000"/>
        <rFont val="바탕"/>
        <family val="1"/>
        <charset val="129"/>
      </rPr>
      <t>년부터</t>
    </r>
    <r>
      <rPr>
        <sz val="10"/>
        <color rgb="FF000000"/>
        <rFont val="Times New Roman"/>
        <family val="1"/>
      </rPr>
      <t xml:space="preserve"> 2001</t>
    </r>
    <r>
      <rPr>
        <sz val="10"/>
        <color rgb="FF000000"/>
        <rFont val="바탕"/>
        <family val="1"/>
        <charset val="129"/>
      </rPr>
      <t>년까지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청원군의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면적은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「청원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통계연보」</t>
    </r>
    <r>
      <rPr>
        <sz val="10"/>
        <color rgb="FF000000"/>
        <rFont val="Times New Roman"/>
        <family val="1"/>
      </rPr>
      <t xml:space="preserve"> 2006(</t>
    </r>
    <r>
      <rPr>
        <sz val="10"/>
        <color rgb="FF000000"/>
        <rFont val="바탕"/>
        <family val="1"/>
        <charset val="129"/>
      </rPr>
      <t>제</t>
    </r>
    <r>
      <rPr>
        <sz val="10"/>
        <color rgb="FF000000"/>
        <rFont val="Times New Roman"/>
        <family val="1"/>
      </rPr>
      <t>48</t>
    </r>
    <r>
      <rPr>
        <sz val="10"/>
        <color rgb="FF000000"/>
        <rFont val="바탕"/>
        <family val="1"/>
        <charset val="129"/>
      </rPr>
      <t>회</t>
    </r>
    <r>
      <rPr>
        <sz val="10"/>
        <color rgb="FF000000"/>
        <rFont val="Times New Roman"/>
        <family val="1"/>
      </rPr>
      <t>)</t>
    </r>
    <r>
      <rPr>
        <sz val="10"/>
        <color rgb="FF000000"/>
        <rFont val="바탕"/>
        <family val="1"/>
        <charset val="129"/>
      </rPr>
      <t>의</t>
    </r>
    <r>
      <rPr>
        <sz val="10"/>
        <color rgb="FF000000"/>
        <rFont val="Times New Roman"/>
        <family val="1"/>
      </rPr>
      <t xml:space="preserve">  '</t>
    </r>
    <r>
      <rPr>
        <sz val="10"/>
        <color rgb="FF000000"/>
        <rFont val="바탕"/>
        <family val="1"/>
        <charset val="129"/>
      </rPr>
      <t>인구추이</t>
    </r>
    <r>
      <rPr>
        <sz val="10"/>
        <color rgb="FF000000"/>
        <rFont val="Times New Roman"/>
        <family val="1"/>
      </rPr>
      <t>' - '</t>
    </r>
    <r>
      <rPr>
        <sz val="10"/>
        <color rgb="FF000000"/>
        <rFont val="바탕"/>
        <family val="1"/>
        <charset val="129"/>
      </rPr>
      <t>면적</t>
    </r>
    <r>
      <rPr>
        <sz val="10"/>
        <color rgb="FF000000"/>
        <rFont val="Times New Roman"/>
        <family val="1"/>
      </rPr>
      <t xml:space="preserve">' </t>
    </r>
    <r>
      <rPr>
        <sz val="10"/>
        <color rgb="FF000000"/>
        <rFont val="바탕"/>
        <family val="1"/>
        <charset val="129"/>
      </rPr>
      <t>자료임</t>
    </r>
    <r>
      <rPr>
        <sz val="10"/>
        <color rgb="FF000000"/>
        <rFont val="Times New Roman"/>
        <family val="1"/>
      </rPr>
      <t>.</t>
    </r>
  </si>
  <si>
    <r>
      <t>세대당 인구</t>
    </r>
    <r>
      <rPr>
        <vertAlign val="superscript"/>
        <sz val="9"/>
        <color rgb="FF000000"/>
        <rFont val="바탕"/>
        <family val="1"/>
        <charset val="129"/>
      </rPr>
      <t>1)</t>
    </r>
  </si>
  <si>
    <r>
      <t xml:space="preserve">35 ~ 39 </t>
    </r>
    <r>
      <rPr>
        <sz val="9"/>
        <color rgb="FF000000"/>
        <rFont val="바탕"/>
        <family val="1"/>
        <charset val="129"/>
      </rPr>
      <t>세</t>
    </r>
  </si>
  <si>
    <r>
      <t xml:space="preserve">      </t>
    </r>
    <r>
      <rPr>
        <sz val="9"/>
        <color rgb="FF000000"/>
        <rFont val="Times New Roman"/>
        <family val="1"/>
      </rPr>
      <t>2</t>
    </r>
    <r>
      <rPr>
        <sz val="9"/>
        <color rgb="FF000000"/>
        <rFont val="바탕"/>
        <family val="1"/>
        <charset val="129"/>
      </rPr>
      <t>) 주민등록 인구통계(외국인포함)</t>
    </r>
  </si>
  <si>
    <r>
      <t xml:space="preserve">20 ~ 24 </t>
    </r>
    <r>
      <rPr>
        <sz val="9"/>
        <color rgb="FF000000"/>
        <rFont val="바탕"/>
        <family val="1"/>
        <charset val="129"/>
      </rPr>
      <t>세</t>
    </r>
  </si>
  <si>
    <r>
      <t xml:space="preserve">25 ~ 29 </t>
    </r>
    <r>
      <rPr>
        <sz val="9"/>
        <color rgb="FF000000"/>
        <rFont val="바탕"/>
        <family val="1"/>
        <charset val="129"/>
      </rPr>
      <t>세</t>
    </r>
  </si>
  <si>
    <r>
      <t xml:space="preserve">30 ~ 34 </t>
    </r>
    <r>
      <rPr>
        <sz val="9"/>
        <color rgb="FF000000"/>
        <rFont val="바탕"/>
        <family val="1"/>
        <charset val="129"/>
      </rPr>
      <t>세</t>
    </r>
  </si>
  <si>
    <r>
      <t xml:space="preserve"> </t>
    </r>
    <r>
      <rPr>
        <sz val="9"/>
        <color rgb="FF000000"/>
        <rFont val="Times New Roman"/>
        <family val="1"/>
      </rPr>
      <t>5</t>
    </r>
    <r>
      <rPr>
        <sz val="9"/>
        <color rgb="FF000000"/>
        <rFont val="바탕"/>
        <family val="1"/>
        <charset val="129"/>
      </rPr>
      <t xml:space="preserve">세
계급별 </t>
    </r>
  </si>
  <si>
    <r>
      <t xml:space="preserve">10 ~ 14 </t>
    </r>
    <r>
      <rPr>
        <sz val="9"/>
        <color rgb="FF000000"/>
        <rFont val="바탕"/>
        <family val="1"/>
        <charset val="129"/>
      </rPr>
      <t>세</t>
    </r>
  </si>
  <si>
    <r>
      <t xml:space="preserve">15 ~ 19 </t>
    </r>
    <r>
      <rPr>
        <sz val="9"/>
        <color rgb="FF000000"/>
        <rFont val="바탕"/>
        <family val="1"/>
        <charset val="129"/>
      </rPr>
      <t>세</t>
    </r>
  </si>
  <si>
    <r>
      <t xml:space="preserve">출 생 </t>
    </r>
    <r>
      <rPr>
        <sz val="9"/>
        <color rgb="FF000000"/>
        <rFont val="Times New Roman"/>
        <family val="1"/>
      </rPr>
      <t>Live Birth</t>
    </r>
  </si>
  <si>
    <r>
      <t xml:space="preserve">      </t>
    </r>
    <r>
      <rPr>
        <sz val="9"/>
        <color rgb="FF000000"/>
        <rFont val="Times New Roman"/>
        <family val="1"/>
      </rPr>
      <t>2</t>
    </r>
    <r>
      <rPr>
        <sz val="9"/>
        <color rgb="FF000000"/>
        <rFont val="바탕"/>
        <family val="1"/>
        <charset val="129"/>
      </rPr>
      <t xml:space="preserve">) 주민등록 인구통계 결과임. </t>
    </r>
  </si>
  <si>
    <r>
      <rPr>
        <sz val="9"/>
        <color rgb="FF000000"/>
        <rFont val="바탕"/>
        <family val="1"/>
        <charset val="129"/>
      </rPr>
      <t>낭성면</t>
    </r>
  </si>
  <si>
    <r>
      <rPr>
        <b/>
        <sz val="9"/>
        <color rgb="FF000000"/>
        <rFont val="바탕"/>
        <family val="1"/>
        <charset val="129"/>
      </rPr>
      <t>청원구</t>
    </r>
  </si>
  <si>
    <r>
      <rPr>
        <sz val="9"/>
        <color rgb="FF000000"/>
        <rFont val="바탕"/>
        <family val="1"/>
        <charset val="129"/>
      </rPr>
      <t>내수읍</t>
    </r>
  </si>
  <si>
    <t xml:space="preserve">계
</t>
  </si>
  <si>
    <t>주석</t>
  </si>
  <si>
    <t>서원구</t>
  </si>
  <si>
    <r>
      <rPr>
        <sz val="9"/>
        <color rgb="FF000000"/>
        <rFont val="바탕"/>
        <family val="1"/>
        <charset val="129"/>
      </rPr>
      <t>가경동</t>
    </r>
  </si>
  <si>
    <t>8.</t>
  </si>
  <si>
    <r>
      <rPr>
        <sz val="9"/>
        <color rgb="FF000000"/>
        <rFont val="바탕"/>
        <family val="1"/>
        <charset val="129"/>
      </rPr>
      <t>분평동</t>
    </r>
  </si>
  <si>
    <r>
      <rPr>
        <sz val="9"/>
        <color rgb="FF000000"/>
        <rFont val="바탕"/>
        <family val="1"/>
        <charset val="129"/>
      </rPr>
      <t>옥산면</t>
    </r>
  </si>
  <si>
    <r>
      <rPr>
        <sz val="9"/>
        <color rgb="FF000000"/>
        <rFont val="바탕"/>
        <family val="1"/>
        <charset val="129"/>
      </rPr>
      <t>우암동</t>
    </r>
  </si>
  <si>
    <r>
      <rPr>
        <b/>
        <sz val="9"/>
        <color rgb="FF000000"/>
        <rFont val="바탕"/>
        <family val="1"/>
        <charset val="129"/>
      </rPr>
      <t>서원구</t>
    </r>
  </si>
  <si>
    <r>
      <rPr>
        <sz val="9"/>
        <color rgb="FF000000"/>
        <rFont val="바탕"/>
        <family val="1"/>
        <charset val="129"/>
      </rPr>
      <t>강내면</t>
    </r>
  </si>
  <si>
    <r>
      <rPr>
        <sz val="9"/>
        <color rgb="FF000000"/>
        <rFont val="바탕"/>
        <family val="1"/>
        <charset val="129"/>
      </rPr>
      <t>북이면</t>
    </r>
  </si>
  <si>
    <t>3월</t>
  </si>
  <si>
    <r>
      <rPr>
        <sz val="9"/>
        <color rgb="FF000000"/>
        <rFont val="바탕"/>
        <family val="1"/>
        <charset val="129"/>
      </rPr>
      <t>산남동</t>
    </r>
  </si>
  <si>
    <r>
      <rPr>
        <sz val="9"/>
        <color rgb="FF000000"/>
        <rFont val="바탕"/>
        <family val="1"/>
        <charset val="129"/>
      </rPr>
      <t>다문화</t>
    </r>
  </si>
  <si>
    <r>
      <rPr>
        <sz val="9"/>
        <color rgb="FF000000"/>
        <rFont val="바탕"/>
        <family val="1"/>
        <charset val="129"/>
      </rPr>
      <t>오송읍</t>
    </r>
  </si>
  <si>
    <r>
      <rPr>
        <sz val="9"/>
        <color rgb="FF000000"/>
        <rFont val="바탕"/>
        <family val="1"/>
        <charset val="129"/>
      </rPr>
      <t>오창읍</t>
    </r>
  </si>
  <si>
    <r>
      <rPr>
        <b/>
        <sz val="9"/>
        <color rgb="FF000000"/>
        <rFont val="바탕"/>
        <family val="1"/>
        <charset val="129"/>
      </rPr>
      <t>흥덕구</t>
    </r>
  </si>
  <si>
    <t>흥덕구</t>
  </si>
  <si>
    <r>
      <t>1977</t>
    </r>
    <r>
      <rPr>
        <sz val="10"/>
        <color rgb="FF000000"/>
        <rFont val="바탕"/>
        <family val="1"/>
        <charset val="129"/>
      </rPr>
      <t>부터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청주시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면적은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각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연도별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「청주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바탕"/>
        <family val="1"/>
        <charset val="129"/>
      </rPr>
      <t>통계연보」의</t>
    </r>
    <r>
      <rPr>
        <sz val="10"/>
        <color rgb="FF000000"/>
        <rFont val="Times New Roman"/>
        <family val="1"/>
      </rPr>
      <t xml:space="preserve">  '</t>
    </r>
    <r>
      <rPr>
        <sz val="10"/>
        <color rgb="FF000000"/>
        <rFont val="바탕"/>
        <family val="1"/>
        <charset val="129"/>
      </rPr>
      <t>행정구역</t>
    </r>
    <r>
      <rPr>
        <sz val="10"/>
        <color rgb="FF000000"/>
        <rFont val="Times New Roman"/>
        <family val="1"/>
      </rPr>
      <t>' - '</t>
    </r>
    <r>
      <rPr>
        <sz val="10"/>
        <color rgb="FF000000"/>
        <rFont val="바탕"/>
        <family val="1"/>
        <charset val="129"/>
      </rPr>
      <t>면적</t>
    </r>
    <r>
      <rPr>
        <sz val="10"/>
        <color rgb="FF000000"/>
        <rFont val="Times New Roman"/>
        <family val="1"/>
      </rPr>
      <t xml:space="preserve">' </t>
    </r>
    <r>
      <rPr>
        <sz val="10"/>
        <color rgb="FF000000"/>
        <rFont val="바탕"/>
        <family val="1"/>
        <charset val="129"/>
      </rPr>
      <t>자료임</t>
    </r>
    <r>
      <rPr>
        <sz val="10"/>
        <color rgb="FF000000"/>
        <rFont val="Times New Roman"/>
        <family val="1"/>
      </rPr>
      <t>.</t>
    </r>
  </si>
  <si>
    <t>2 0 1 8</t>
  </si>
  <si>
    <t>2 0 1 7</t>
  </si>
  <si>
    <t>파키스탄</t>
  </si>
  <si>
    <t>Male</t>
  </si>
  <si>
    <r>
      <rPr>
        <sz val="9"/>
        <color rgb="FF000000"/>
        <rFont val="바탕"/>
        <family val="1"/>
        <charset val="129"/>
      </rPr>
      <t>흥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덕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구</t>
    </r>
  </si>
  <si>
    <t>2 0 1 9</t>
  </si>
  <si>
    <t>density</t>
  </si>
  <si>
    <t>평균
가구원수</t>
  </si>
  <si>
    <t>2019</t>
  </si>
  <si>
    <t>세대당 
인구</t>
  </si>
  <si>
    <t>일   본</t>
  </si>
  <si>
    <t xml:space="preserve">상 당 구 </t>
  </si>
  <si>
    <t>(-0.3%)</t>
  </si>
  <si>
    <t xml:space="preserve"> 인구밀도</t>
  </si>
  <si>
    <t>총  이  동</t>
  </si>
  <si>
    <t>Sep.</t>
  </si>
  <si>
    <t>2 0 1 0</t>
  </si>
  <si>
    <t>Oct.</t>
  </si>
  <si>
    <t>Apr.</t>
  </si>
  <si>
    <t>인구밀도</t>
  </si>
  <si>
    <t>방글라데시</t>
  </si>
  <si>
    <t>(단위：건)</t>
  </si>
  <si>
    <t>구)청원군</t>
  </si>
  <si>
    <t>인  구</t>
  </si>
  <si>
    <t>Korean</t>
  </si>
  <si>
    <t>구)청주시</t>
  </si>
  <si>
    <t xml:space="preserve">외국인 </t>
  </si>
  <si>
    <t>청 원 구</t>
  </si>
  <si>
    <t>Canada</t>
  </si>
  <si>
    <t>총    계</t>
  </si>
  <si>
    <r>
      <rPr>
        <sz val="8"/>
        <color rgb="FF000000"/>
        <rFont val="바탕"/>
        <family val="1"/>
        <charset val="129"/>
      </rPr>
      <t>청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바탕"/>
        <family val="1"/>
        <charset val="129"/>
      </rPr>
      <t>원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바탕"/>
        <family val="1"/>
        <charset val="129"/>
      </rPr>
      <t>구</t>
    </r>
  </si>
  <si>
    <r>
      <rPr>
        <sz val="8"/>
        <color rgb="FF000000"/>
        <rFont val="바탕"/>
        <family val="1"/>
        <charset val="129"/>
      </rPr>
      <t>구</t>
    </r>
    <r>
      <rPr>
        <sz val="8"/>
        <color rgb="FF000000"/>
        <rFont val="Times New Roman"/>
        <family val="1"/>
      </rPr>
      <t>)</t>
    </r>
    <r>
      <rPr>
        <sz val="8"/>
        <color rgb="FF000000"/>
        <rFont val="바탕"/>
        <family val="1"/>
        <charset val="129"/>
      </rPr>
      <t>청원군</t>
    </r>
  </si>
  <si>
    <r>
      <rPr>
        <sz val="8"/>
        <color rgb="FF000000"/>
        <rFont val="바탕"/>
        <family val="1"/>
        <charset val="129"/>
      </rPr>
      <t>흥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바탕"/>
        <family val="1"/>
        <charset val="129"/>
      </rPr>
      <t>덕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바탕"/>
        <family val="1"/>
        <charset val="129"/>
      </rPr>
      <t>구</t>
    </r>
    <r>
      <rPr>
        <sz val="8"/>
        <color rgb="FF000000"/>
        <rFont val="Times New Roman"/>
        <family val="1"/>
      </rPr>
      <t xml:space="preserve"> </t>
    </r>
  </si>
  <si>
    <r>
      <rPr>
        <sz val="8"/>
        <color rgb="FF000000"/>
        <rFont val="바탕"/>
        <family val="1"/>
        <charset val="129"/>
      </rPr>
      <t>구</t>
    </r>
    <r>
      <rPr>
        <sz val="8"/>
        <color rgb="FF000000"/>
        <rFont val="Times New Roman"/>
        <family val="1"/>
      </rPr>
      <t>)</t>
    </r>
    <r>
      <rPr>
        <sz val="8"/>
        <color rgb="FF000000"/>
        <rFont val="바탕"/>
        <family val="1"/>
        <charset val="129"/>
      </rPr>
      <t>청주시</t>
    </r>
  </si>
  <si>
    <r>
      <rPr>
        <sz val="8"/>
        <color rgb="FF000000"/>
        <rFont val="바탕"/>
        <family val="1"/>
        <charset val="129"/>
      </rPr>
      <t>서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바탕"/>
        <family val="1"/>
        <charset val="129"/>
      </rPr>
      <t>원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바탕"/>
        <family val="1"/>
        <charset val="129"/>
      </rPr>
      <t>구</t>
    </r>
  </si>
  <si>
    <t>서 원 구</t>
  </si>
  <si>
    <t>Female</t>
  </si>
  <si>
    <t>Agu.</t>
  </si>
  <si>
    <t>China</t>
  </si>
  <si>
    <t>Mar.</t>
  </si>
  <si>
    <r>
      <rPr>
        <sz val="8"/>
        <color rgb="FF000000"/>
        <rFont val="바탕"/>
        <family val="1"/>
        <charset val="129"/>
      </rPr>
      <t>상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바탕"/>
        <family val="1"/>
        <charset val="129"/>
      </rPr>
      <t>당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바탕"/>
        <family val="1"/>
        <charset val="129"/>
      </rPr>
      <t>구</t>
    </r>
    <r>
      <rPr>
        <sz val="8"/>
        <color rgb="FF000000"/>
        <rFont val="Times New Roman"/>
        <family val="1"/>
      </rPr>
      <t xml:space="preserve"> </t>
    </r>
  </si>
  <si>
    <t>스리랑카</t>
  </si>
  <si>
    <t>Vietnam</t>
  </si>
  <si>
    <t xml:space="preserve">5 ~ 9 </t>
  </si>
  <si>
    <t xml:space="preserve">흥 덕 구 </t>
  </si>
  <si>
    <t>Japan</t>
  </si>
  <si>
    <t>U.S.A</t>
  </si>
  <si>
    <t xml:space="preserve">Total  </t>
  </si>
  <si>
    <t>Total</t>
  </si>
  <si>
    <t>Year</t>
  </si>
  <si>
    <t>2 0 1 5</t>
  </si>
  <si>
    <t>2 0 1 2</t>
  </si>
  <si>
    <t>Area</t>
  </si>
  <si>
    <t>Jul.</t>
  </si>
  <si>
    <t>인도네시아</t>
  </si>
  <si>
    <t>2 0 1 1</t>
  </si>
  <si>
    <t>Jan.</t>
  </si>
  <si>
    <t>korean</t>
  </si>
  <si>
    <t>No. of</t>
  </si>
  <si>
    <t>합     계</t>
  </si>
  <si>
    <t xml:space="preserve">등록인구 </t>
  </si>
  <si>
    <r>
      <rPr>
        <sz val="7"/>
        <color rgb="FF000000"/>
        <rFont val="바탕"/>
        <family val="1"/>
        <charset val="129"/>
      </rPr>
      <t>구</t>
    </r>
    <r>
      <rPr>
        <sz val="7"/>
        <color rgb="FF000000"/>
        <rFont val="Times New Roman"/>
        <family val="1"/>
      </rPr>
      <t>)</t>
    </r>
    <r>
      <rPr>
        <sz val="7"/>
        <color rgb="FF000000"/>
        <rFont val="바탕"/>
        <family val="1"/>
        <charset val="129"/>
      </rPr>
      <t>청원군</t>
    </r>
  </si>
  <si>
    <t>세대당인구</t>
  </si>
  <si>
    <t>연   별</t>
  </si>
  <si>
    <r>
      <rPr>
        <sz val="9"/>
        <color rgb="FF000000"/>
        <rFont val="바탕"/>
        <family val="1"/>
        <charset val="129"/>
      </rPr>
      <t>구</t>
    </r>
    <r>
      <rPr>
        <sz val="9"/>
        <color rgb="FF000000"/>
        <rFont val="Times New Roman"/>
        <family val="1"/>
      </rPr>
      <t>)</t>
    </r>
    <r>
      <rPr>
        <sz val="9"/>
        <color rgb="FF000000"/>
        <rFont val="바탕"/>
        <family val="1"/>
        <charset val="129"/>
      </rPr>
      <t>청원군</t>
    </r>
  </si>
  <si>
    <r>
      <rPr>
        <sz val="7"/>
        <color rgb="FF000000"/>
        <rFont val="바탕"/>
        <family val="1"/>
        <charset val="129"/>
      </rPr>
      <t>구</t>
    </r>
    <r>
      <rPr>
        <sz val="7"/>
        <color rgb="FF000000"/>
        <rFont val="Times New Roman"/>
        <family val="1"/>
      </rPr>
      <t>)</t>
    </r>
    <r>
      <rPr>
        <sz val="7"/>
        <color rgb="FF000000"/>
        <rFont val="바탕"/>
        <family val="1"/>
        <charset val="129"/>
      </rPr>
      <t>청주시</t>
    </r>
  </si>
  <si>
    <t>2 0 1 3</t>
  </si>
  <si>
    <t>Dec.</t>
  </si>
  <si>
    <t>Feb.</t>
  </si>
  <si>
    <t>면적(㎢)</t>
  </si>
  <si>
    <t>등록인구</t>
  </si>
  <si>
    <t>Other</t>
  </si>
  <si>
    <t>2 0 1 4</t>
  </si>
  <si>
    <t>Jun.</t>
  </si>
  <si>
    <t>May.</t>
  </si>
  <si>
    <t>(-0.2%)</t>
  </si>
  <si>
    <t>미   국</t>
  </si>
  <si>
    <r>
      <rPr>
        <sz val="9"/>
        <color rgb="FF000000"/>
        <rFont val="바탕"/>
        <family val="1"/>
        <charset val="129"/>
      </rPr>
      <t>흥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덕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구</t>
    </r>
    <r>
      <rPr>
        <sz val="9"/>
        <color rgb="FF000000"/>
        <rFont val="Times New Roman"/>
        <family val="1"/>
      </rPr>
      <t xml:space="preserve"> </t>
    </r>
  </si>
  <si>
    <r>
      <rPr>
        <sz val="9"/>
        <color rgb="FF000000"/>
        <rFont val="바탕"/>
        <family val="1"/>
        <charset val="129"/>
      </rPr>
      <t>수곡</t>
    </r>
    <r>
      <rPr>
        <sz val="9"/>
        <color rgb="FF000000"/>
        <rFont val="Times New Roman"/>
        <family val="1"/>
      </rPr>
      <t>2</t>
    </r>
    <r>
      <rPr>
        <sz val="9"/>
        <color rgb="FF000000"/>
        <rFont val="바탕"/>
        <family val="1"/>
        <charset val="129"/>
      </rPr>
      <t>동</t>
    </r>
  </si>
  <si>
    <r>
      <rPr>
        <sz val="9"/>
        <color rgb="FF000000"/>
        <rFont val="바탕"/>
        <family val="1"/>
        <charset val="129"/>
      </rPr>
      <t>성화개신죽림동</t>
    </r>
  </si>
  <si>
    <r>
      <rPr>
        <sz val="9"/>
        <color rgb="FF000000"/>
        <rFont val="바탕"/>
        <family val="1"/>
        <charset val="129"/>
      </rPr>
      <t>구</t>
    </r>
    <r>
      <rPr>
        <sz val="9"/>
        <color rgb="FF000000"/>
        <rFont val="Times New Roman"/>
        <family val="1"/>
      </rPr>
      <t>)</t>
    </r>
    <r>
      <rPr>
        <sz val="9"/>
        <color rgb="FF000000"/>
        <rFont val="바탕"/>
        <family val="1"/>
        <charset val="129"/>
      </rPr>
      <t>청주시</t>
    </r>
  </si>
  <si>
    <r>
      <rPr>
        <sz val="9"/>
        <color rgb="FF000000"/>
        <rFont val="바탕"/>
        <family val="1"/>
        <charset val="129"/>
      </rPr>
      <t>상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당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구</t>
    </r>
    <r>
      <rPr>
        <sz val="9"/>
        <color rgb="FF000000"/>
        <rFont val="Times New Roman"/>
        <family val="1"/>
      </rPr>
      <t xml:space="preserve"> </t>
    </r>
  </si>
  <si>
    <r>
      <rPr>
        <sz val="9"/>
        <color rgb="FF000000"/>
        <rFont val="바탕"/>
        <family val="1"/>
        <charset val="129"/>
      </rPr>
      <t>상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당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구</t>
    </r>
  </si>
  <si>
    <t>&lt;청주시&gt;</t>
  </si>
  <si>
    <t>(-0.1%)</t>
  </si>
  <si>
    <r>
      <rPr>
        <sz val="9"/>
        <color rgb="FF000000"/>
        <rFont val="바탕"/>
        <family val="1"/>
        <charset val="129"/>
      </rPr>
      <t>율량사천동</t>
    </r>
  </si>
  <si>
    <r>
      <rPr>
        <sz val="9"/>
        <color rgb="FF000000"/>
        <rFont val="바탕"/>
        <family val="1"/>
        <charset val="129"/>
      </rPr>
      <t>용담명암산성동</t>
    </r>
  </si>
  <si>
    <t>Sejong</t>
  </si>
  <si>
    <t>Nov.</t>
  </si>
  <si>
    <r>
      <rPr>
        <sz val="9"/>
        <color rgb="FF000000"/>
        <rFont val="바탕"/>
        <family val="1"/>
        <charset val="129"/>
      </rPr>
      <t>청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원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구</t>
    </r>
  </si>
  <si>
    <t>(-0.0%)</t>
  </si>
  <si>
    <t>2005*</t>
  </si>
  <si>
    <r>
      <rPr>
        <sz val="9"/>
        <color rgb="FF000000"/>
        <rFont val="바탕"/>
        <family val="1"/>
        <charset val="129"/>
      </rPr>
      <t>용암</t>
    </r>
    <r>
      <rPr>
        <sz val="9"/>
        <color rgb="FF000000"/>
        <rFont val="Times New Roman"/>
        <family val="1"/>
      </rPr>
      <t>2</t>
    </r>
    <r>
      <rPr>
        <sz val="9"/>
        <color rgb="FF000000"/>
        <rFont val="바탕"/>
        <family val="1"/>
        <charset val="129"/>
      </rPr>
      <t>동</t>
    </r>
  </si>
  <si>
    <r>
      <rPr>
        <sz val="9"/>
        <color rgb="FF000000"/>
        <rFont val="바탕"/>
        <family val="1"/>
        <charset val="129"/>
      </rPr>
      <t>용암</t>
    </r>
    <r>
      <rPr>
        <sz val="9"/>
        <color rgb="FF000000"/>
        <rFont val="Times New Roman"/>
        <family val="1"/>
      </rPr>
      <t>1</t>
    </r>
    <r>
      <rPr>
        <sz val="9"/>
        <color rgb="FF000000"/>
        <rFont val="바탕"/>
        <family val="1"/>
        <charset val="129"/>
      </rPr>
      <t>동</t>
    </r>
  </si>
  <si>
    <r>
      <rPr>
        <sz val="9"/>
        <color rgb="FF000000"/>
        <rFont val="바탕"/>
        <family val="1"/>
        <charset val="129"/>
      </rPr>
      <t>운천신봉동</t>
    </r>
  </si>
  <si>
    <r>
      <rPr>
        <sz val="9"/>
        <color rgb="FF000000"/>
        <rFont val="바탕"/>
        <family val="1"/>
        <charset val="129"/>
      </rPr>
      <t>수곡</t>
    </r>
    <r>
      <rPr>
        <sz val="9"/>
        <color rgb="FF000000"/>
        <rFont val="Times New Roman"/>
        <family val="1"/>
      </rPr>
      <t>1</t>
    </r>
    <r>
      <rPr>
        <sz val="9"/>
        <color rgb="FF000000"/>
        <rFont val="바탕"/>
        <family val="1"/>
        <charset val="129"/>
      </rPr>
      <t>동</t>
    </r>
  </si>
  <si>
    <r>
      <rPr>
        <sz val="9"/>
        <color rgb="FF000000"/>
        <rFont val="바탕"/>
        <family val="1"/>
        <charset val="129"/>
      </rPr>
      <t>탑대성동</t>
    </r>
  </si>
  <si>
    <t>남편-혼인건수</t>
  </si>
  <si>
    <t>1990*</t>
  </si>
  <si>
    <t>Jeju</t>
  </si>
  <si>
    <t>Daejeon</t>
  </si>
  <si>
    <t>계
Total</t>
  </si>
  <si>
    <t>아내-혼인건수</t>
  </si>
  <si>
    <t>Gangwon</t>
  </si>
  <si>
    <r>
      <rPr>
        <sz val="9"/>
        <color rgb="FF000000"/>
        <rFont val="바탕"/>
        <family val="1"/>
        <charset val="129"/>
      </rPr>
      <t>서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원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구</t>
    </r>
  </si>
  <si>
    <r>
      <rPr>
        <sz val="9"/>
        <color rgb="FF000000"/>
        <rFont val="바탕"/>
        <family val="1"/>
        <charset val="129"/>
      </rPr>
      <t>사직</t>
    </r>
    <r>
      <rPr>
        <sz val="9"/>
        <color rgb="FF000000"/>
        <rFont val="Times New Roman"/>
        <family val="1"/>
      </rPr>
      <t>1</t>
    </r>
    <r>
      <rPr>
        <sz val="9"/>
        <color rgb="FF000000"/>
        <rFont val="바탕"/>
        <family val="1"/>
        <charset val="129"/>
      </rPr>
      <t>동</t>
    </r>
  </si>
  <si>
    <r>
      <rPr>
        <sz val="9"/>
        <color rgb="FF000000"/>
        <rFont val="바탕"/>
        <family val="1"/>
        <charset val="129"/>
      </rPr>
      <t>사직</t>
    </r>
    <r>
      <rPr>
        <sz val="9"/>
        <color rgb="FF000000"/>
        <rFont val="Times New Roman"/>
        <family val="1"/>
      </rPr>
      <t>2</t>
    </r>
    <r>
      <rPr>
        <sz val="9"/>
        <color rgb="FF000000"/>
        <rFont val="바탕"/>
        <family val="1"/>
        <charset val="129"/>
      </rPr>
      <t>동</t>
    </r>
  </si>
  <si>
    <r>
      <rPr>
        <sz val="9"/>
        <color rgb="FF000000"/>
        <rFont val="바탕"/>
        <family val="1"/>
        <charset val="129"/>
      </rPr>
      <t>복대</t>
    </r>
    <r>
      <rPr>
        <sz val="9"/>
        <color rgb="FF000000"/>
        <rFont val="Times New Roman"/>
        <family val="1"/>
      </rPr>
      <t>1</t>
    </r>
    <r>
      <rPr>
        <sz val="9"/>
        <color rgb="FF000000"/>
        <rFont val="바탕"/>
        <family val="1"/>
        <charset val="129"/>
      </rPr>
      <t>동</t>
    </r>
  </si>
  <si>
    <t>2010*</t>
  </si>
  <si>
    <t xml:space="preserve">       </t>
  </si>
  <si>
    <r>
      <rPr>
        <sz val="9"/>
        <color rgb="FF000000"/>
        <rFont val="바탕"/>
        <family val="1"/>
        <charset val="129"/>
      </rPr>
      <t>봉명</t>
    </r>
    <r>
      <rPr>
        <sz val="9"/>
        <color rgb="FF000000"/>
        <rFont val="Times New Roman"/>
        <family val="1"/>
      </rPr>
      <t>1</t>
    </r>
    <r>
      <rPr>
        <sz val="9"/>
        <color rgb="FF000000"/>
        <rFont val="바탕"/>
        <family val="1"/>
        <charset val="129"/>
      </rPr>
      <t>동</t>
    </r>
  </si>
  <si>
    <t>(-0.5%)</t>
  </si>
  <si>
    <t>1995*</t>
  </si>
  <si>
    <t>1980*</t>
  </si>
  <si>
    <r>
      <rPr>
        <sz val="9"/>
        <color rgb="FF000000"/>
        <rFont val="바탕"/>
        <family val="1"/>
        <charset val="129"/>
      </rPr>
      <t>강서</t>
    </r>
    <r>
      <rPr>
        <sz val="9"/>
        <color rgb="FF000000"/>
        <rFont val="Times New Roman"/>
        <family val="1"/>
      </rPr>
      <t>1</t>
    </r>
    <r>
      <rPr>
        <sz val="9"/>
        <color rgb="FF000000"/>
        <rFont val="바탕"/>
        <family val="1"/>
        <charset val="129"/>
      </rPr>
      <t>동</t>
    </r>
  </si>
  <si>
    <t>(-0.6%)</t>
  </si>
  <si>
    <r>
      <rPr>
        <sz val="9"/>
        <color rgb="FF000000"/>
        <rFont val="바탕"/>
        <family val="1"/>
        <charset val="129"/>
      </rPr>
      <t>복대</t>
    </r>
    <r>
      <rPr>
        <sz val="9"/>
        <color rgb="FF000000"/>
        <rFont val="Times New Roman"/>
        <family val="1"/>
      </rPr>
      <t>2</t>
    </r>
    <r>
      <rPr>
        <sz val="9"/>
        <color rgb="FF000000"/>
        <rFont val="바탕"/>
        <family val="1"/>
        <charset val="129"/>
      </rPr>
      <t>동</t>
    </r>
  </si>
  <si>
    <t>(이동률)</t>
  </si>
  <si>
    <r>
      <rPr>
        <sz val="9"/>
        <color rgb="FF000000"/>
        <rFont val="바탕"/>
        <family val="1"/>
        <charset val="129"/>
      </rPr>
      <t>봉명</t>
    </r>
    <r>
      <rPr>
        <sz val="9"/>
        <color rgb="FF000000"/>
        <rFont val="Times New Roman"/>
        <family val="1"/>
      </rPr>
      <t>2</t>
    </r>
    <r>
      <rPr>
        <sz val="9"/>
        <color rgb="FF000000"/>
        <rFont val="바탕"/>
        <family val="1"/>
        <charset val="129"/>
      </rPr>
      <t>송정동</t>
    </r>
  </si>
  <si>
    <t>2 0 1 6</t>
  </si>
  <si>
    <t>Jeonnam</t>
  </si>
  <si>
    <t>2000*</t>
  </si>
  <si>
    <t>1985*</t>
  </si>
  <si>
    <t>Ulsan</t>
  </si>
  <si>
    <r>
      <rPr>
        <sz val="9"/>
        <color rgb="FF000000"/>
        <rFont val="바탕"/>
        <family val="1"/>
        <charset val="129"/>
      </rPr>
      <t>내덕</t>
    </r>
    <r>
      <rPr>
        <sz val="9"/>
        <color rgb="FF000000"/>
        <rFont val="Times New Roman"/>
        <family val="1"/>
      </rPr>
      <t>1</t>
    </r>
    <r>
      <rPr>
        <sz val="9"/>
        <color rgb="FF000000"/>
        <rFont val="바탕"/>
        <family val="1"/>
        <charset val="129"/>
      </rPr>
      <t>동</t>
    </r>
  </si>
  <si>
    <t>Seoul</t>
  </si>
  <si>
    <t>Gwangju</t>
  </si>
  <si>
    <t>1975*</t>
  </si>
  <si>
    <r>
      <rPr>
        <sz val="9"/>
        <color rgb="FF000000"/>
        <rFont val="바탕"/>
        <family val="1"/>
        <charset val="129"/>
      </rPr>
      <t>강서</t>
    </r>
    <r>
      <rPr>
        <sz val="9"/>
        <color rgb="FF000000"/>
        <rFont val="Times New Roman"/>
        <family val="1"/>
      </rPr>
      <t>2</t>
    </r>
    <r>
      <rPr>
        <sz val="9"/>
        <color rgb="FF000000"/>
        <rFont val="바탕"/>
        <family val="1"/>
        <charset val="129"/>
      </rPr>
      <t>동</t>
    </r>
  </si>
  <si>
    <t>Incheon</t>
  </si>
  <si>
    <r>
      <rPr>
        <sz val="9"/>
        <color rgb="FF000000"/>
        <rFont val="바탕"/>
        <family val="1"/>
        <charset val="129"/>
      </rPr>
      <t>내덕</t>
    </r>
    <r>
      <rPr>
        <sz val="9"/>
        <color rgb="FF000000"/>
        <rFont val="Times New Roman"/>
        <family val="1"/>
      </rPr>
      <t>2</t>
    </r>
    <r>
      <rPr>
        <sz val="9"/>
        <color rgb="FF000000"/>
        <rFont val="바탕"/>
        <family val="1"/>
        <charset val="129"/>
      </rPr>
      <t>동</t>
    </r>
  </si>
  <si>
    <t>Busan</t>
  </si>
  <si>
    <t>Daegu</t>
  </si>
  <si>
    <t>(-0.4%)</t>
  </si>
  <si>
    <t>Jeonbuk</t>
  </si>
  <si>
    <t>Uncheon·Sinbong-dong</t>
  </si>
  <si>
    <t>Person Per
household</t>
  </si>
  <si>
    <t>50-59세
50~59  years old</t>
  </si>
  <si>
    <t>Person  per
household</t>
  </si>
  <si>
    <t>3. 읍·면·동별 세대  및  인구(계속)</t>
  </si>
  <si>
    <t>(Unit : household, %)</t>
  </si>
  <si>
    <t>4
 household Members</t>
  </si>
  <si>
    <t>Year 
Eup, Myeon, Dong</t>
  </si>
  <si>
    <t>1. Population Trends</t>
  </si>
  <si>
    <t>2. 구별 세대 및 등록인구 (주민등록)</t>
  </si>
  <si>
    <t>자료 :정책기획과, 통계청 「인구총조사」</t>
  </si>
  <si>
    <t>70-79세
70~79  years old</t>
  </si>
  <si>
    <t>5
 household Members</t>
  </si>
  <si>
    <t>Female household rate</t>
  </si>
  <si>
    <t>6
 household Members</t>
  </si>
  <si>
    <t>30-39세
30~39  years old</t>
  </si>
  <si>
    <t>3
 household Members</t>
  </si>
  <si>
    <t>자료 : 「인구동향조사」 통계청 인구동향과</t>
  </si>
  <si>
    <t>Yullyang·Sacheon-dong</t>
  </si>
  <si>
    <t>Marriages of bridegroom</t>
  </si>
  <si>
    <t>60-69세
60~69  years old</t>
  </si>
  <si>
    <t>20-29세
20~29  years old</t>
  </si>
  <si>
    <t>(Unit : persons, cases)</t>
  </si>
  <si>
    <t>40-49세
40~49  years old</t>
  </si>
  <si>
    <t>6. Internal Migration</t>
  </si>
  <si>
    <t xml:space="preserve">3. 읍·면·동별 세대  및  인구 </t>
  </si>
  <si>
    <t>자료 : 「인구동향조사」통계청 인구 동향과</t>
  </si>
  <si>
    <t>자료 :「인구동향조사」통계청 인구 동향과</t>
  </si>
  <si>
    <r>
      <rPr>
        <sz val="9"/>
        <color rgb="FF000000"/>
        <rFont val="바탕"/>
        <family val="1"/>
        <charset val="129"/>
      </rPr>
      <t xml:space="preserve">일반가구
</t>
    </r>
    <r>
      <rPr>
        <sz val="9"/>
        <color rgb="FF000000"/>
        <rFont val="Times New Roman"/>
        <family val="1"/>
      </rPr>
      <t>General
Households</t>
    </r>
  </si>
  <si>
    <t>2
 household Members</t>
  </si>
  <si>
    <t>Total Migrants</t>
  </si>
  <si>
    <t xml:space="preserve">old and over </t>
  </si>
  <si>
    <t>6. 인  구  이  동</t>
  </si>
  <si>
    <t>19세 이하
Under 19</t>
  </si>
  <si>
    <t xml:space="preserve">Average
age </t>
  </si>
  <si>
    <t>Person 65 years</t>
  </si>
  <si>
    <t>(단위 : 세대,명,㎢)</t>
  </si>
  <si>
    <t>연   별
월   별</t>
  </si>
  <si>
    <t>&lt; 인  구  추  이 &gt;</t>
  </si>
  <si>
    <t>연    별
성    별</t>
  </si>
  <si>
    <t>Multicultural</t>
  </si>
  <si>
    <t>비뇨생식
 계통의 질환</t>
  </si>
  <si>
    <t>시 · 군  · 구 내</t>
  </si>
  <si>
    <t>Jungang-dong</t>
  </si>
  <si>
    <t>foreigner(etc)</t>
  </si>
  <si>
    <t>질병이환 및 사망의 외인</t>
  </si>
  <si>
    <t xml:space="preserve">시 · 군 · 구 간 </t>
  </si>
  <si>
    <t>Bokdae2-dong</t>
  </si>
  <si>
    <t>7. 외국인 국적별 등록현황</t>
  </si>
  <si>
    <t>피부 및 피부조직의 질환</t>
  </si>
  <si>
    <t>1.  인  구  추  이</t>
  </si>
  <si>
    <r>
      <rPr>
        <sz val="9"/>
        <color rgb="FF000000"/>
        <rFont val="바탕"/>
        <family val="1"/>
        <charset val="129"/>
      </rPr>
      <t>연</t>
    </r>
    <r>
      <rPr>
        <sz val="9"/>
        <color rgb="FF000000"/>
        <rFont val="Times New Roman"/>
        <family val="1"/>
      </rPr>
      <t xml:space="preserve">       </t>
    </r>
    <r>
      <rPr>
        <sz val="9"/>
        <color rgb="FF000000"/>
        <rFont val="바탕"/>
        <family val="1"/>
        <charset val="129"/>
      </rPr>
      <t xml:space="preserve">별
</t>
    </r>
    <r>
      <rPr>
        <sz val="9"/>
        <color rgb="FF000000"/>
        <rFont val="Times New Roman"/>
        <family val="1"/>
      </rPr>
      <t>Year</t>
    </r>
  </si>
  <si>
    <t>(Unit : person)</t>
  </si>
  <si>
    <t>내분비, 영양 
및 대사질환</t>
  </si>
  <si>
    <t>Mochung-dong</t>
  </si>
  <si>
    <t>Ogeunjang-dong</t>
  </si>
  <si>
    <t>Gagyeong-dong</t>
  </si>
  <si>
    <t>Bunpyeong-dong</t>
  </si>
  <si>
    <t>Heungdeok-Gu</t>
  </si>
  <si>
    <t>Net migrants</t>
  </si>
  <si>
    <t>Gangseo1-dong</t>
  </si>
  <si>
    <t xml:space="preserve">0~4 Years old </t>
  </si>
  <si>
    <t>임신, 출산 및 산후기</t>
  </si>
  <si>
    <t>Seongan-dong</t>
  </si>
  <si>
    <t>Bokdae1-dong</t>
  </si>
  <si>
    <t>Gangseo2-dong</t>
  </si>
  <si>
    <t>연    별
월    별</t>
  </si>
  <si>
    <t>Sachang-dong</t>
  </si>
  <si>
    <t>Naedeok2-dong</t>
  </si>
  <si>
    <t>연    별
구    별</t>
  </si>
  <si>
    <t>Yeongun-dong</t>
  </si>
  <si>
    <t>Geumcheon-dong</t>
  </si>
  <si>
    <t>눈 및 눈 부속기의 질환</t>
  </si>
  <si>
    <t>Yongam2-dong</t>
  </si>
  <si>
    <t>(단위 : 세대, 명)</t>
  </si>
  <si>
    <t xml:space="preserve">  Population  </t>
  </si>
  <si>
    <t>Gangnae-Myeon</t>
  </si>
  <si>
    <t>Naedeok1-dong</t>
  </si>
  <si>
    <t>Cheongwon-Gu</t>
  </si>
  <si>
    <t>Cheongwon-Gun</t>
  </si>
  <si>
    <t xml:space="preserve">(단위 : 세대, 명) </t>
  </si>
  <si>
    <t>Nangseong-Myeon</t>
  </si>
  <si>
    <t>Hyeondo-Myeon</t>
  </si>
  <si>
    <t>Yongam1-dong</t>
  </si>
  <si>
    <t>Gadeok-Myeon</t>
  </si>
  <si>
    <t>자료 : 「인구주택총조사」통계청 인구총조사과</t>
  </si>
  <si>
    <t>6-2. 주민등록 전출지별 인구이동(청주→타시도)</t>
  </si>
  <si>
    <t>6-1. 주민등록 전입지별 인구이동(타시도→청주)</t>
  </si>
  <si>
    <t>(Unit : household, Person)</t>
  </si>
  <si>
    <t xml:space="preserve"> 자료 : 「국내인구이동통계」 통계청 인구동향과</t>
  </si>
  <si>
    <t>5. 인 구 동 태
Vital Statistics</t>
  </si>
  <si>
    <t xml:space="preserve"> Divorce Rate (Chungbuk)</t>
  </si>
  <si>
    <t>Source : Statistics Korea</t>
  </si>
  <si>
    <t>Population
increase rate</t>
  </si>
  <si>
    <t>(Unit : household, person)</t>
  </si>
  <si>
    <r>
      <rPr>
        <sz val="9"/>
        <color rgb="FF000000"/>
        <rFont val="돋움"/>
        <family val="3"/>
        <charset val="129"/>
      </rPr>
      <t>자료</t>
    </r>
    <r>
      <rPr>
        <sz val="9"/>
        <color rgb="FF000000"/>
        <rFont val="Times New Roman"/>
        <family val="1"/>
      </rPr>
      <t xml:space="preserve"> : </t>
    </r>
    <r>
      <rPr>
        <sz val="9"/>
        <color rgb="FF000000"/>
        <rFont val="돋움"/>
        <family val="3"/>
        <charset val="129"/>
      </rPr>
      <t>「인구주택총조사」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돋움"/>
        <family val="3"/>
        <charset val="129"/>
      </rPr>
      <t>통계청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돋움"/>
        <family val="3"/>
        <charset val="129"/>
      </rPr>
      <t>인구총조사과</t>
    </r>
  </si>
  <si>
    <t>자료 : 「체류외국인통계」 법무부 출입국관리사무소</t>
  </si>
  <si>
    <t>Person 65 years
old &amp; over</t>
  </si>
  <si>
    <t>Bongmyeong2·Songjeong-dong</t>
  </si>
  <si>
    <t xml:space="preserve"> Marriage Rate (Chungbuk)</t>
  </si>
  <si>
    <r>
      <t>65세 이상 고령자</t>
    </r>
    <r>
      <rPr>
        <vertAlign val="superscript"/>
        <sz val="9"/>
        <color rgb="FF000000"/>
        <rFont val="바탕"/>
        <family val="1"/>
        <charset val="129"/>
      </rPr>
      <t>1)</t>
    </r>
  </si>
  <si>
    <r>
      <t xml:space="preserve">40 ~ 44 </t>
    </r>
    <r>
      <rPr>
        <sz val="9"/>
        <color rgb="FF000000"/>
        <rFont val="바탕"/>
        <family val="1"/>
        <charset val="129"/>
      </rPr>
      <t>세</t>
    </r>
  </si>
  <si>
    <r>
      <t xml:space="preserve">45 ~ 49 </t>
    </r>
    <r>
      <rPr>
        <sz val="9"/>
        <color rgb="FF000000"/>
        <rFont val="바탕"/>
        <family val="1"/>
        <charset val="129"/>
      </rPr>
      <t>세</t>
    </r>
  </si>
  <si>
    <r>
      <t xml:space="preserve">50 ~ 54 </t>
    </r>
    <r>
      <rPr>
        <sz val="9"/>
        <color rgb="FF000000"/>
        <rFont val="바탕"/>
        <family val="1"/>
        <charset val="129"/>
      </rPr>
      <t>세</t>
    </r>
  </si>
  <si>
    <r>
      <t xml:space="preserve">60 ~ 64 </t>
    </r>
    <r>
      <rPr>
        <sz val="9"/>
        <color rgb="FF000000"/>
        <rFont val="바탕"/>
        <family val="1"/>
        <charset val="129"/>
      </rPr>
      <t>세</t>
    </r>
  </si>
  <si>
    <r>
      <t xml:space="preserve">65 ~ 69 </t>
    </r>
    <r>
      <rPr>
        <sz val="9"/>
        <color rgb="FF000000"/>
        <rFont val="바탕"/>
        <family val="1"/>
        <charset val="129"/>
      </rPr>
      <t>세</t>
    </r>
  </si>
  <si>
    <r>
      <t xml:space="preserve">70 ~ 74 </t>
    </r>
    <r>
      <rPr>
        <sz val="9"/>
        <color rgb="FF000000"/>
        <rFont val="바탕"/>
        <family val="1"/>
        <charset val="129"/>
      </rPr>
      <t>세</t>
    </r>
  </si>
  <si>
    <r>
      <t xml:space="preserve">75 ~ 79 </t>
    </r>
    <r>
      <rPr>
        <sz val="9"/>
        <color rgb="FF000000"/>
        <rFont val="바탕"/>
        <family val="1"/>
        <charset val="129"/>
      </rPr>
      <t>세</t>
    </r>
  </si>
  <si>
    <r>
      <t xml:space="preserve">80 ~ 84 </t>
    </r>
    <r>
      <rPr>
        <sz val="9"/>
        <color rgb="FF000000"/>
        <rFont val="바탕"/>
        <family val="1"/>
        <charset val="129"/>
      </rPr>
      <t>세</t>
    </r>
  </si>
  <si>
    <r>
      <t>(</t>
    </r>
    <r>
      <rPr>
        <sz val="9"/>
        <color rgb="FF000000"/>
        <rFont val="바탕"/>
        <family val="1"/>
        <charset val="129"/>
      </rPr>
      <t>단위</t>
    </r>
    <r>
      <rPr>
        <sz val="9"/>
        <color rgb="FF000000"/>
        <rFont val="Times New Roman"/>
        <family val="1"/>
      </rPr>
      <t xml:space="preserve"> : </t>
    </r>
    <r>
      <rPr>
        <sz val="9"/>
        <color rgb="FF000000"/>
        <rFont val="바탕"/>
        <family val="1"/>
        <charset val="129"/>
      </rPr>
      <t>명</t>
    </r>
    <r>
      <rPr>
        <sz val="9"/>
        <color rgb="FF000000"/>
        <rFont val="Times New Roman"/>
        <family val="1"/>
      </rPr>
      <t xml:space="preserve">, </t>
    </r>
    <r>
      <rPr>
        <sz val="9"/>
        <color rgb="FF000000"/>
        <rFont val="바탕"/>
        <family val="1"/>
        <charset val="129"/>
      </rPr>
      <t>건</t>
    </r>
    <r>
      <rPr>
        <sz val="9"/>
        <color rgb="FF000000"/>
        <rFont val="Times New Roman"/>
        <family val="1"/>
      </rPr>
      <t>)</t>
    </r>
  </si>
  <si>
    <r>
      <t xml:space="preserve">사 망 </t>
    </r>
    <r>
      <rPr>
        <sz val="9"/>
        <color rgb="FF000000"/>
        <rFont val="Times New Roman"/>
        <family val="1"/>
      </rPr>
      <t>Death</t>
    </r>
  </si>
  <si>
    <r>
      <t>3</t>
    </r>
    <r>
      <rPr>
        <sz val="9"/>
        <color rgb="FF000000"/>
        <rFont val="바탕"/>
        <family val="1"/>
        <charset val="129"/>
      </rPr>
      <t>월</t>
    </r>
  </si>
  <si>
    <r>
      <t>2</t>
    </r>
    <r>
      <rPr>
        <sz val="9"/>
        <color rgb="FF000000"/>
        <rFont val="바탕"/>
        <family val="1"/>
        <charset val="129"/>
      </rPr>
      <t>월</t>
    </r>
  </si>
  <si>
    <r>
      <t>1</t>
    </r>
    <r>
      <rPr>
        <sz val="9"/>
        <color rgb="FF000000"/>
        <rFont val="바탕"/>
        <family val="1"/>
        <charset val="129"/>
      </rPr>
      <t>월</t>
    </r>
  </si>
  <si>
    <r>
      <t>4</t>
    </r>
    <r>
      <rPr>
        <sz val="9"/>
        <color rgb="FF000000"/>
        <rFont val="바탕"/>
        <family val="1"/>
        <charset val="129"/>
      </rPr>
      <t>월</t>
    </r>
  </si>
  <si>
    <r>
      <t>7</t>
    </r>
    <r>
      <rPr>
        <sz val="9"/>
        <color rgb="FF000000"/>
        <rFont val="바탕"/>
        <family val="1"/>
        <charset val="129"/>
      </rPr>
      <t>월</t>
    </r>
  </si>
  <si>
    <r>
      <t>9</t>
    </r>
    <r>
      <rPr>
        <sz val="9"/>
        <color rgb="FF000000"/>
        <rFont val="바탕"/>
        <family val="1"/>
        <charset val="129"/>
      </rPr>
      <t>월</t>
    </r>
  </si>
  <si>
    <r>
      <t>10</t>
    </r>
    <r>
      <rPr>
        <sz val="9"/>
        <color rgb="FF000000"/>
        <rFont val="바탕"/>
        <family val="1"/>
        <charset val="129"/>
      </rPr>
      <t>월</t>
    </r>
  </si>
  <si>
    <r>
      <t>8</t>
    </r>
    <r>
      <rPr>
        <sz val="9"/>
        <color rgb="FF000000"/>
        <rFont val="바탕"/>
        <family val="1"/>
        <charset val="129"/>
      </rPr>
      <t>월</t>
    </r>
  </si>
  <si>
    <r>
      <t>6</t>
    </r>
    <r>
      <rPr>
        <sz val="9"/>
        <color rgb="FF000000"/>
        <rFont val="바탕"/>
        <family val="1"/>
        <charset val="129"/>
      </rPr>
      <t>월</t>
    </r>
  </si>
  <si>
    <r>
      <t>5</t>
    </r>
    <r>
      <rPr>
        <sz val="9"/>
        <color rgb="FF000000"/>
        <rFont val="바탕"/>
        <family val="1"/>
        <charset val="129"/>
      </rPr>
      <t>월</t>
    </r>
  </si>
  <si>
    <r>
      <t>11</t>
    </r>
    <r>
      <rPr>
        <sz val="9"/>
        <color rgb="FF000000"/>
        <rFont val="바탕"/>
        <family val="1"/>
        <charset val="129"/>
      </rPr>
      <t>월</t>
    </r>
  </si>
  <si>
    <r>
      <t>12</t>
    </r>
    <r>
      <rPr>
        <sz val="9"/>
        <color rgb="FF000000"/>
        <rFont val="바탕"/>
        <family val="1"/>
        <charset val="129"/>
      </rPr>
      <t>월</t>
    </r>
  </si>
  <si>
    <r>
      <t xml:space="preserve">여
</t>
    </r>
    <r>
      <rPr>
        <sz val="9"/>
        <color rgb="FF000000"/>
        <rFont val="Times New Roman"/>
        <family val="1"/>
      </rPr>
      <t>Female</t>
    </r>
  </si>
  <si>
    <r>
      <t>7</t>
    </r>
    <r>
      <rPr>
        <sz val="9"/>
        <color rgb="FF000000"/>
        <rFont val="바탕"/>
        <family val="1"/>
        <charset val="129"/>
      </rPr>
      <t xml:space="preserve">인이상
</t>
    </r>
    <r>
      <rPr>
        <sz val="9"/>
        <color rgb="FF000000"/>
        <rFont val="Times New Roman"/>
        <family val="1"/>
      </rPr>
      <t>7 and More household Members</t>
    </r>
  </si>
  <si>
    <r>
      <t xml:space="preserve">         3) </t>
    </r>
    <r>
      <rPr>
        <sz val="9"/>
        <color rgb="FF000000"/>
        <rFont val="바탕"/>
        <family val="1"/>
        <charset val="129"/>
      </rPr>
      <t>내국인</t>
    </r>
    <r>
      <rPr>
        <sz val="9"/>
        <color rgb="FF000000"/>
        <rFont val="Times New Roman"/>
        <family val="1"/>
      </rPr>
      <t>(</t>
    </r>
    <r>
      <rPr>
        <sz val="9"/>
        <color rgb="FF000000"/>
        <rFont val="바탕"/>
        <family val="1"/>
        <charset val="129"/>
      </rPr>
      <t>귀화자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포함</t>
    </r>
    <r>
      <rPr>
        <sz val="9"/>
        <color rgb="FF000000"/>
        <rFont val="Times New Roman"/>
        <family val="1"/>
      </rPr>
      <t>)</t>
    </r>
    <r>
      <rPr>
        <sz val="9"/>
        <color rgb="FF000000"/>
        <rFont val="바탕"/>
        <family val="1"/>
        <charset val="129"/>
      </rPr>
      <t>과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결혼한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외국인</t>
    </r>
  </si>
  <si>
    <r>
      <t xml:space="preserve">         4) </t>
    </r>
    <r>
      <rPr>
        <sz val="9"/>
        <color rgb="FF000000"/>
        <rFont val="바탕"/>
        <family val="1"/>
        <charset val="129"/>
      </rPr>
      <t>그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외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가구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내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외국인</t>
    </r>
  </si>
  <si>
    <t xml:space="preserve">2. Households and Population by Gu </t>
  </si>
  <si>
    <t>6-1. Migrants, by Place of Origin</t>
  </si>
  <si>
    <t>(Resident Registration)</t>
  </si>
  <si>
    <r>
      <rPr>
        <sz val="9"/>
        <color rgb="FF000000"/>
        <rFont val="Times New Roman"/>
        <family val="1"/>
      </rPr>
      <t>Population</t>
    </r>
    <r>
      <rPr>
        <sz val="9"/>
        <color rgb="FF000000"/>
        <rFont val="바탕"/>
        <family val="1"/>
        <charset val="129"/>
      </rPr>
      <t xml:space="preserve">    </t>
    </r>
    <phoneticPr fontId="43" type="noConversion"/>
  </si>
  <si>
    <r>
      <t>등</t>
    </r>
    <r>
      <rPr>
        <sz val="9"/>
        <color rgb="FF000000"/>
        <rFont val="Times New Roman"/>
        <family val="1"/>
      </rPr>
      <t xml:space="preserve">    </t>
    </r>
    <r>
      <rPr>
        <sz val="9"/>
        <color rgb="FF000000"/>
        <rFont val="바탕"/>
        <family val="1"/>
        <charset val="129"/>
      </rPr>
      <t>록</t>
    </r>
    <r>
      <rPr>
        <sz val="9"/>
        <color rgb="FF000000"/>
        <rFont val="Times New Roman"/>
        <family val="1"/>
      </rPr>
      <t xml:space="preserve">    </t>
    </r>
    <r>
      <rPr>
        <sz val="9"/>
        <color rgb="FF000000"/>
        <rFont val="바탕"/>
        <family val="1"/>
        <charset val="129"/>
      </rPr>
      <t>인   구</t>
    </r>
    <phoneticPr fontId="43" type="noConversion"/>
  </si>
  <si>
    <t>오근장동</t>
    <phoneticPr fontId="43" type="noConversion"/>
  </si>
  <si>
    <t>(이동률)</t>
    <phoneticPr fontId="43" type="noConversion"/>
  </si>
  <si>
    <r>
      <t>(</t>
    </r>
    <r>
      <rPr>
        <sz val="9"/>
        <color theme="1"/>
        <rFont val="바탕"/>
        <family val="1"/>
        <charset val="129"/>
      </rPr>
      <t>단위</t>
    </r>
    <r>
      <rPr>
        <sz val="9"/>
        <color theme="1"/>
        <rFont val="Times New Roman"/>
        <family val="1"/>
      </rPr>
      <t xml:space="preserve"> : </t>
    </r>
    <r>
      <rPr>
        <sz val="9"/>
        <color theme="1"/>
        <rFont val="바탕"/>
        <family val="1"/>
        <charset val="129"/>
      </rPr>
      <t>명</t>
    </r>
    <r>
      <rPr>
        <sz val="9"/>
        <color theme="1"/>
        <rFont val="Times New Roman"/>
        <family val="1"/>
      </rPr>
      <t>)</t>
    </r>
  </si>
  <si>
    <r>
      <t>연</t>
    </r>
    <r>
      <rPr>
        <sz val="9"/>
        <color theme="1"/>
        <rFont val="Times New Roman"/>
        <family val="1"/>
      </rPr>
      <t xml:space="preserve">      </t>
    </r>
    <r>
      <rPr>
        <sz val="9"/>
        <color theme="1"/>
        <rFont val="바탕"/>
        <family val="1"/>
        <charset val="129"/>
      </rPr>
      <t>별</t>
    </r>
    <r>
      <rPr>
        <sz val="9"/>
        <color theme="1"/>
        <rFont val="Times New Roman"/>
        <family val="1"/>
      </rPr>
      <t xml:space="preserve"> 
</t>
    </r>
    <r>
      <rPr>
        <sz val="9"/>
        <color theme="1"/>
        <rFont val="바탕"/>
        <family val="1"/>
        <charset val="129"/>
      </rPr>
      <t>구</t>
    </r>
    <r>
      <rPr>
        <sz val="9"/>
        <color theme="1"/>
        <rFont val="Times New Roman"/>
        <family val="1"/>
      </rPr>
      <t xml:space="preserve">     </t>
    </r>
    <r>
      <rPr>
        <sz val="9"/>
        <color theme="1"/>
        <rFont val="바탕"/>
        <family val="1"/>
        <charset val="129"/>
      </rPr>
      <t>별</t>
    </r>
  </si>
  <si>
    <r>
      <t>중    국</t>
    </r>
    <r>
      <rPr>
        <vertAlign val="superscript"/>
        <sz val="9"/>
        <color theme="1"/>
        <rFont val="바탕"/>
        <family val="1"/>
        <charset val="129"/>
      </rPr>
      <t>1)</t>
    </r>
  </si>
  <si>
    <r>
      <t>연</t>
    </r>
    <r>
      <rPr>
        <sz val="9"/>
        <color theme="1"/>
        <rFont val="Times New Roman"/>
        <family val="1"/>
      </rPr>
      <t xml:space="preserve">    </t>
    </r>
    <r>
      <rPr>
        <sz val="9"/>
        <color theme="1"/>
        <rFont val="바탕"/>
        <family val="1"/>
        <charset val="129"/>
      </rPr>
      <t>별</t>
    </r>
    <r>
      <rPr>
        <sz val="9"/>
        <color theme="1"/>
        <rFont val="Times New Roman"/>
        <family val="1"/>
      </rPr>
      <t xml:space="preserve"> </t>
    </r>
  </si>
  <si>
    <r>
      <rPr>
        <sz val="7"/>
        <color theme="1"/>
        <rFont val="바탕"/>
        <family val="1"/>
        <charset val="129"/>
      </rPr>
      <t>구</t>
    </r>
    <r>
      <rPr>
        <sz val="7"/>
        <color theme="1"/>
        <rFont val="Times New Roman"/>
        <family val="1"/>
      </rPr>
      <t>)</t>
    </r>
    <r>
      <rPr>
        <sz val="7"/>
        <color theme="1"/>
        <rFont val="바탕"/>
        <family val="1"/>
        <charset val="129"/>
      </rPr>
      <t>청주시</t>
    </r>
  </si>
  <si>
    <r>
      <rPr>
        <sz val="7"/>
        <color theme="1"/>
        <rFont val="바탕"/>
        <family val="1"/>
        <charset val="129"/>
      </rPr>
      <t>구</t>
    </r>
    <r>
      <rPr>
        <sz val="7"/>
        <color theme="1"/>
        <rFont val="Times New Roman"/>
        <family val="1"/>
      </rPr>
      <t>)</t>
    </r>
    <r>
      <rPr>
        <sz val="7"/>
        <color theme="1"/>
        <rFont val="바탕"/>
        <family val="1"/>
        <charset val="129"/>
      </rPr>
      <t>청원군</t>
    </r>
  </si>
  <si>
    <r>
      <rPr>
        <sz val="9"/>
        <color theme="1"/>
        <rFont val="바탕"/>
        <family val="1"/>
        <charset val="129"/>
      </rPr>
      <t>상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바탕"/>
        <family val="1"/>
        <charset val="129"/>
      </rPr>
      <t>당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바탕"/>
        <family val="1"/>
        <charset val="129"/>
      </rPr>
      <t>구</t>
    </r>
    <r>
      <rPr>
        <sz val="9"/>
        <color theme="1"/>
        <rFont val="Times New Roman"/>
        <family val="1"/>
      </rPr>
      <t xml:space="preserve"> </t>
    </r>
  </si>
  <si>
    <r>
      <rPr>
        <sz val="9"/>
        <color theme="1"/>
        <rFont val="바탕"/>
        <family val="1"/>
        <charset val="129"/>
      </rPr>
      <t>서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바탕"/>
        <family val="1"/>
        <charset val="129"/>
      </rPr>
      <t>원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바탕"/>
        <family val="1"/>
        <charset val="129"/>
      </rPr>
      <t>구</t>
    </r>
  </si>
  <si>
    <r>
      <rPr>
        <sz val="9"/>
        <color theme="1"/>
        <rFont val="바탕"/>
        <family val="1"/>
        <charset val="129"/>
      </rPr>
      <t>흥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바탕"/>
        <family val="1"/>
        <charset val="129"/>
      </rPr>
      <t>덕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바탕"/>
        <family val="1"/>
        <charset val="129"/>
      </rPr>
      <t>구</t>
    </r>
    <r>
      <rPr>
        <sz val="9"/>
        <color theme="1"/>
        <rFont val="Times New Roman"/>
        <family val="1"/>
      </rPr>
      <t xml:space="preserve"> </t>
    </r>
  </si>
  <si>
    <r>
      <rPr>
        <sz val="9"/>
        <color theme="1"/>
        <rFont val="바탕"/>
        <family val="1"/>
        <charset val="129"/>
      </rPr>
      <t>청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바탕"/>
        <family val="1"/>
        <charset val="129"/>
      </rPr>
      <t>원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바탕"/>
        <family val="1"/>
        <charset val="129"/>
      </rPr>
      <t>구</t>
    </r>
  </si>
  <si>
    <r>
      <t xml:space="preserve">주 : </t>
    </r>
    <r>
      <rPr>
        <sz val="9"/>
        <color theme="1"/>
        <rFont val="Times New Roman"/>
        <family val="1"/>
      </rPr>
      <t>1</t>
    </r>
    <r>
      <rPr>
        <sz val="9"/>
        <color theme="1"/>
        <rFont val="바탕"/>
        <family val="1"/>
        <charset val="129"/>
      </rPr>
      <t>) 한국계중국인 포함</t>
    </r>
  </si>
  <si>
    <r>
      <t xml:space="preserve">주 : </t>
    </r>
    <r>
      <rPr>
        <sz val="9"/>
        <color theme="1"/>
        <rFont val="Times New Roman"/>
        <family val="1"/>
      </rPr>
      <t>1</t>
    </r>
    <r>
      <rPr>
        <sz val="9"/>
        <color theme="1"/>
        <rFont val="바탕"/>
        <family val="1"/>
        <charset val="129"/>
      </rPr>
      <t xml:space="preserve">) "*"  </t>
    </r>
    <r>
      <rPr>
        <sz val="9"/>
        <color theme="1"/>
        <rFont val="Times New Roman"/>
        <family val="1"/>
      </rPr>
      <t>5</t>
    </r>
    <r>
      <rPr>
        <sz val="9"/>
        <color theme="1"/>
        <rFont val="바탕"/>
        <family val="1"/>
        <charset val="129"/>
      </rPr>
      <t>건이하</t>
    </r>
  </si>
  <si>
    <r>
      <t>(Unit</t>
    </r>
    <r>
      <rPr>
        <sz val="9"/>
        <color theme="1"/>
        <rFont val="바탕"/>
        <family val="1"/>
        <charset val="129"/>
      </rPr>
      <t>：</t>
    </r>
    <r>
      <rPr>
        <sz val="9"/>
        <color theme="1"/>
        <rFont val="Times New Roman"/>
        <family val="1"/>
      </rPr>
      <t>case)</t>
    </r>
  </si>
  <si>
    <r>
      <rPr>
        <sz val="9"/>
        <color theme="1"/>
        <rFont val="바탕"/>
        <family val="1"/>
        <charset val="129"/>
      </rPr>
      <t>상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바탕"/>
        <family val="1"/>
        <charset val="129"/>
      </rPr>
      <t>당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바탕"/>
        <family val="1"/>
        <charset val="129"/>
      </rPr>
      <t>구</t>
    </r>
    <r>
      <rPr>
        <sz val="9"/>
        <color theme="1"/>
        <rFont val="Times New Roman"/>
        <family val="1"/>
      </rPr>
      <t xml:space="preserve"> </t>
    </r>
  </si>
  <si>
    <r>
      <rPr>
        <sz val="9"/>
        <color theme="1"/>
        <rFont val="바탕"/>
        <family val="1"/>
        <charset val="129"/>
      </rPr>
      <t>서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바탕"/>
        <family val="1"/>
        <charset val="129"/>
      </rPr>
      <t>원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바탕"/>
        <family val="1"/>
        <charset val="129"/>
      </rPr>
      <t>구</t>
    </r>
  </si>
  <si>
    <r>
      <rPr>
        <sz val="9"/>
        <color theme="1"/>
        <rFont val="바탕"/>
        <family val="1"/>
        <charset val="129"/>
      </rPr>
      <t>흥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바탕"/>
        <family val="1"/>
        <charset val="129"/>
      </rPr>
      <t>덕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바탕"/>
        <family val="1"/>
        <charset val="129"/>
      </rPr>
      <t>구</t>
    </r>
    <r>
      <rPr>
        <sz val="9"/>
        <color theme="1"/>
        <rFont val="Times New Roman"/>
        <family val="1"/>
      </rPr>
      <t xml:space="preserve"> </t>
    </r>
  </si>
  <si>
    <r>
      <rPr>
        <sz val="9"/>
        <color theme="1"/>
        <rFont val="바탕"/>
        <family val="1"/>
        <charset val="129"/>
      </rPr>
      <t>청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바탕"/>
        <family val="1"/>
        <charset val="129"/>
      </rPr>
      <t>원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바탕"/>
        <family val="1"/>
        <charset val="129"/>
      </rPr>
      <t>구</t>
    </r>
  </si>
  <si>
    <r>
      <t xml:space="preserve"> </t>
    </r>
    <r>
      <rPr>
        <sz val="9"/>
        <color theme="1"/>
        <rFont val="바탕"/>
        <family val="1"/>
        <charset val="129"/>
      </rPr>
      <t>자료</t>
    </r>
    <r>
      <rPr>
        <sz val="9"/>
        <color theme="1"/>
        <rFont val="Times New Roman"/>
        <family val="1"/>
      </rPr>
      <t xml:space="preserve"> : </t>
    </r>
    <r>
      <rPr>
        <sz val="9"/>
        <color theme="1"/>
        <rFont val="바탕"/>
        <family val="1"/>
        <charset val="129"/>
      </rPr>
      <t>「사망원인통계」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바탕"/>
        <family val="1"/>
        <charset val="129"/>
      </rPr>
      <t>통계청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바탕"/>
        <family val="1"/>
        <charset val="129"/>
      </rPr>
      <t>인구동향과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바탕"/>
        <family val="1"/>
        <charset val="129"/>
      </rPr>
      <t>기준</t>
    </r>
    <r>
      <rPr>
        <sz val="9"/>
        <color theme="1"/>
        <rFont val="Times New Roman"/>
        <family val="1"/>
      </rPr>
      <t xml:space="preserve">: </t>
    </r>
    <r>
      <rPr>
        <sz val="9"/>
        <color theme="1"/>
        <rFont val="바탕"/>
        <family val="1"/>
        <charset val="129"/>
      </rPr>
      <t>한국질병사인분류</t>
    </r>
    <r>
      <rPr>
        <sz val="9"/>
        <color theme="1"/>
        <rFont val="Times New Roman"/>
        <family val="1"/>
      </rPr>
      <t xml:space="preserve"> KCD-7(</t>
    </r>
    <r>
      <rPr>
        <sz val="9"/>
        <color theme="1"/>
        <rFont val="바탕"/>
        <family val="1"/>
        <charset val="129"/>
      </rPr>
      <t>현재</t>
    </r>
    <r>
      <rPr>
        <sz val="9"/>
        <color theme="1"/>
        <rFont val="Times New Roman"/>
        <family val="1"/>
      </rPr>
      <t>)</t>
    </r>
  </si>
  <si>
    <r>
      <t xml:space="preserve">남
</t>
    </r>
    <r>
      <rPr>
        <sz val="8"/>
        <color theme="1"/>
        <rFont val="Times New Roman"/>
        <family val="1"/>
      </rPr>
      <t>Male</t>
    </r>
  </si>
  <si>
    <r>
      <t xml:space="preserve">여
</t>
    </r>
    <r>
      <rPr>
        <sz val="8"/>
        <color theme="1"/>
        <rFont val="Times New Roman"/>
        <family val="1"/>
      </rPr>
      <t>Female</t>
    </r>
  </si>
  <si>
    <t>출생전후기에 기원한 특정병태</t>
    <phoneticPr fontId="43" type="noConversion"/>
  </si>
  <si>
    <r>
      <t>(Unit</t>
    </r>
    <r>
      <rPr>
        <sz val="9"/>
        <color theme="1"/>
        <rFont val="바탕"/>
        <family val="1"/>
        <charset val="129"/>
      </rPr>
      <t>：</t>
    </r>
    <r>
      <rPr>
        <sz val="9"/>
        <color theme="1"/>
        <rFont val="Times New Roman"/>
        <family val="1"/>
      </rPr>
      <t>case per 1,000 population)</t>
    </r>
  </si>
  <si>
    <r>
      <t>15 ~ 
19</t>
    </r>
    <r>
      <rPr>
        <sz val="9"/>
        <color theme="1"/>
        <rFont val="바탕"/>
        <family val="1"/>
        <charset val="129"/>
      </rPr>
      <t>세</t>
    </r>
  </si>
  <si>
    <r>
      <t>20 ~ 
24</t>
    </r>
    <r>
      <rPr>
        <sz val="9"/>
        <color theme="1"/>
        <rFont val="바탕"/>
        <family val="1"/>
        <charset val="129"/>
      </rPr>
      <t>세</t>
    </r>
  </si>
  <si>
    <r>
      <t>25 ~ 
29</t>
    </r>
    <r>
      <rPr>
        <sz val="9"/>
        <color theme="1"/>
        <rFont val="바탕"/>
        <family val="1"/>
        <charset val="129"/>
      </rPr>
      <t>세</t>
    </r>
  </si>
  <si>
    <r>
      <t>30 ~ 
34</t>
    </r>
    <r>
      <rPr>
        <sz val="9"/>
        <color theme="1"/>
        <rFont val="바탕"/>
        <family val="1"/>
        <charset val="129"/>
      </rPr>
      <t>세</t>
    </r>
  </si>
  <si>
    <r>
      <t>35 ~ 
39</t>
    </r>
    <r>
      <rPr>
        <sz val="9"/>
        <color theme="1"/>
        <rFont val="바탕"/>
        <family val="1"/>
        <charset val="129"/>
      </rPr>
      <t>세</t>
    </r>
  </si>
  <si>
    <r>
      <t>40 ~
 44</t>
    </r>
    <r>
      <rPr>
        <sz val="9"/>
        <color theme="1"/>
        <rFont val="바탕"/>
        <family val="1"/>
        <charset val="129"/>
      </rPr>
      <t>세</t>
    </r>
  </si>
  <si>
    <r>
      <t>45 ~ 
49</t>
    </r>
    <r>
      <rPr>
        <sz val="9"/>
        <color theme="1"/>
        <rFont val="바탕"/>
        <family val="1"/>
        <charset val="129"/>
      </rPr>
      <t>세</t>
    </r>
  </si>
  <si>
    <r>
      <t>50 ~ 
54</t>
    </r>
    <r>
      <rPr>
        <sz val="9"/>
        <color theme="1"/>
        <rFont val="바탕"/>
        <family val="1"/>
        <charset val="129"/>
      </rPr>
      <t>세</t>
    </r>
  </si>
  <si>
    <r>
      <t>55 ~ 
59</t>
    </r>
    <r>
      <rPr>
        <sz val="9"/>
        <color theme="1"/>
        <rFont val="바탕"/>
        <family val="1"/>
        <charset val="129"/>
      </rPr>
      <t>세</t>
    </r>
  </si>
  <si>
    <r>
      <t>60 ~ 
64</t>
    </r>
    <r>
      <rPr>
        <sz val="9"/>
        <color theme="1"/>
        <rFont val="바탕"/>
        <family val="1"/>
        <charset val="129"/>
      </rPr>
      <t>세</t>
    </r>
  </si>
  <si>
    <r>
      <t>65 ~
 69</t>
    </r>
    <r>
      <rPr>
        <sz val="9"/>
        <color theme="1"/>
        <rFont val="바탕"/>
        <family val="1"/>
        <charset val="129"/>
      </rPr>
      <t>세</t>
    </r>
  </si>
  <si>
    <r>
      <t>70 ~ 
74</t>
    </r>
    <r>
      <rPr>
        <sz val="9"/>
        <color theme="1"/>
        <rFont val="바탕"/>
        <family val="1"/>
        <charset val="129"/>
      </rPr>
      <t>세</t>
    </r>
  </si>
  <si>
    <r>
      <t>75</t>
    </r>
    <r>
      <rPr>
        <sz val="9"/>
        <color theme="1"/>
        <rFont val="바탕"/>
        <family val="1"/>
        <charset val="129"/>
      </rPr>
      <t>세</t>
    </r>
    <r>
      <rPr>
        <sz val="9"/>
        <color theme="1"/>
        <rFont val="Times New Roman"/>
        <family val="1"/>
      </rPr>
      <t xml:space="preserve">  </t>
    </r>
    <r>
      <rPr>
        <sz val="9"/>
        <color theme="1"/>
        <rFont val="바탕"/>
        <family val="1"/>
        <charset val="129"/>
      </rPr>
      <t>이상</t>
    </r>
  </si>
  <si>
    <r>
      <rPr>
        <sz val="9"/>
        <color theme="1"/>
        <rFont val="바탕"/>
        <family val="1"/>
        <charset val="129"/>
      </rPr>
      <t>남</t>
    </r>
    <r>
      <rPr>
        <sz val="9"/>
        <color theme="1"/>
        <rFont val="Times New Roman"/>
        <family val="1"/>
      </rPr>
      <t xml:space="preserve"> </t>
    </r>
  </si>
  <si>
    <r>
      <rPr>
        <sz val="9"/>
        <color theme="1"/>
        <rFont val="바탕"/>
        <family val="1"/>
        <charset val="129"/>
      </rPr>
      <t>여</t>
    </r>
  </si>
  <si>
    <r>
      <rPr>
        <b/>
        <sz val="9"/>
        <color theme="1"/>
        <rFont val="바탕"/>
        <family val="1"/>
        <charset val="129"/>
      </rPr>
      <t>남</t>
    </r>
    <r>
      <rPr>
        <b/>
        <sz val="9"/>
        <color theme="1"/>
        <rFont val="Times New Roman"/>
        <family val="1"/>
      </rPr>
      <t xml:space="preserve"> </t>
    </r>
  </si>
  <si>
    <r>
      <t xml:space="preserve">일반이혼율
</t>
    </r>
    <r>
      <rPr>
        <sz val="9"/>
        <color theme="1"/>
        <rFont val="Times New Roman"/>
        <family val="1"/>
      </rPr>
      <t>General
Divorce Rate</t>
    </r>
  </si>
  <si>
    <r>
      <t>15 ~
 19</t>
    </r>
    <r>
      <rPr>
        <sz val="9"/>
        <color theme="1"/>
        <rFont val="바탕"/>
        <family val="1"/>
        <charset val="129"/>
      </rPr>
      <t>세</t>
    </r>
  </si>
  <si>
    <r>
      <t>20 ~
 24</t>
    </r>
    <r>
      <rPr>
        <sz val="9"/>
        <color theme="1"/>
        <rFont val="바탕"/>
        <family val="1"/>
        <charset val="129"/>
      </rPr>
      <t>세</t>
    </r>
  </si>
  <si>
    <r>
      <t>40 ~ 
44</t>
    </r>
    <r>
      <rPr>
        <sz val="9"/>
        <color theme="1"/>
        <rFont val="바탕"/>
        <family val="1"/>
        <charset val="129"/>
      </rPr>
      <t>세</t>
    </r>
  </si>
  <si>
    <r>
      <t>45 ~
 49</t>
    </r>
    <r>
      <rPr>
        <sz val="9"/>
        <color theme="1"/>
        <rFont val="바탕"/>
        <family val="1"/>
        <charset val="129"/>
      </rPr>
      <t>세</t>
    </r>
  </si>
  <si>
    <r>
      <t>50 ~
 54</t>
    </r>
    <r>
      <rPr>
        <sz val="9"/>
        <color theme="1"/>
        <rFont val="바탕"/>
        <family val="1"/>
        <charset val="129"/>
      </rPr>
      <t>세</t>
    </r>
  </si>
  <si>
    <r>
      <t>65 ~ 
69</t>
    </r>
    <r>
      <rPr>
        <sz val="9"/>
        <color theme="1"/>
        <rFont val="바탕"/>
        <family val="1"/>
        <charset val="129"/>
      </rPr>
      <t>세</t>
    </r>
  </si>
  <si>
    <t xml:space="preserve">Note : 1) Counted typical households(not related by blood and one-person-home included), Multiple household </t>
    <phoneticPr fontId="43" type="noConversion"/>
  </si>
  <si>
    <t xml:space="preserve">              (not related by blood if more than 6people, dormitory and other social organizations and etc.)  and foreigner household are excluded </t>
    <phoneticPr fontId="43" type="noConversion"/>
  </si>
  <si>
    <r>
      <rPr>
        <sz val="8"/>
        <color rgb="FF000000"/>
        <rFont val="바탕"/>
        <family val="1"/>
        <charset val="129"/>
      </rPr>
      <t>내국인</t>
    </r>
    <r>
      <rPr>
        <sz val="8"/>
        <color rgb="FF000000"/>
        <rFont val="Times New Roman"/>
        <family val="1"/>
      </rPr>
      <t>(</t>
    </r>
    <r>
      <rPr>
        <sz val="8"/>
        <color rgb="FF000000"/>
        <rFont val="바탕"/>
        <family val="1"/>
        <charset val="129"/>
      </rPr>
      <t>출생</t>
    </r>
    <r>
      <rPr>
        <sz val="8"/>
        <color rgb="FF000000"/>
        <rFont val="Times New Roman"/>
        <family val="1"/>
      </rPr>
      <t>)</t>
    </r>
    <r>
      <rPr>
        <vertAlign val="superscript"/>
        <sz val="8"/>
        <color rgb="FF000000"/>
        <rFont val="Times New Roman"/>
        <family val="1"/>
      </rPr>
      <t>1)</t>
    </r>
    <phoneticPr fontId="43" type="noConversion"/>
  </si>
  <si>
    <r>
      <rPr>
        <sz val="8"/>
        <color rgb="FF000000"/>
        <rFont val="바탕"/>
        <family val="1"/>
        <charset val="129"/>
      </rPr>
      <t>내국인</t>
    </r>
    <r>
      <rPr>
        <sz val="8"/>
        <color rgb="FF000000"/>
        <rFont val="Times New Roman"/>
        <family val="1"/>
      </rPr>
      <t>(</t>
    </r>
    <r>
      <rPr>
        <sz val="8"/>
        <color rgb="FF000000"/>
        <rFont val="바탕"/>
        <family val="1"/>
        <charset val="129"/>
      </rPr>
      <t>귀화</t>
    </r>
    <r>
      <rPr>
        <sz val="8"/>
        <color rgb="FF000000"/>
        <rFont val="Times New Roman"/>
        <family val="1"/>
      </rPr>
      <t>)</t>
    </r>
    <r>
      <rPr>
        <vertAlign val="superscript"/>
        <sz val="8"/>
        <color rgb="FF000000"/>
        <rFont val="Times New Roman"/>
        <family val="1"/>
      </rPr>
      <t>2)</t>
    </r>
  </si>
  <si>
    <r>
      <rPr>
        <sz val="8"/>
        <color rgb="FF000000"/>
        <rFont val="바탕"/>
        <family val="1"/>
        <charset val="129"/>
      </rPr>
      <t>외국인</t>
    </r>
    <r>
      <rPr>
        <sz val="8"/>
        <color rgb="FF000000"/>
        <rFont val="Times New Roman"/>
        <family val="1"/>
      </rPr>
      <t>(</t>
    </r>
    <r>
      <rPr>
        <sz val="8"/>
        <color rgb="FF000000"/>
        <rFont val="바탕"/>
        <family val="1"/>
        <charset val="129"/>
      </rPr>
      <t>결혼이민자</t>
    </r>
    <r>
      <rPr>
        <sz val="8"/>
        <color rgb="FF000000"/>
        <rFont val="Times New Roman"/>
        <family val="1"/>
      </rPr>
      <t>)</t>
    </r>
    <r>
      <rPr>
        <vertAlign val="superscript"/>
        <sz val="8"/>
        <color rgb="FF000000"/>
        <rFont val="Times New Roman"/>
        <family val="1"/>
      </rPr>
      <t>3)</t>
    </r>
  </si>
  <si>
    <r>
      <rPr>
        <sz val="7.5"/>
        <color rgb="FF000000"/>
        <rFont val="바탕"/>
        <family val="1"/>
        <charset val="129"/>
      </rPr>
      <t>외국인</t>
    </r>
    <r>
      <rPr>
        <sz val="7.5"/>
        <color rgb="FF000000"/>
        <rFont val="Times New Roman"/>
        <family val="1"/>
      </rPr>
      <t>(</t>
    </r>
    <r>
      <rPr>
        <sz val="7.5"/>
        <color rgb="FF000000"/>
        <rFont val="바탕"/>
        <family val="1"/>
        <charset val="129"/>
      </rPr>
      <t>기타</t>
    </r>
    <r>
      <rPr>
        <sz val="7.5"/>
        <color rgb="FF000000"/>
        <rFont val="Times New Roman"/>
        <family val="1"/>
      </rPr>
      <t>)</t>
    </r>
    <r>
      <rPr>
        <vertAlign val="superscript"/>
        <sz val="7.5"/>
        <color rgb="FF000000"/>
        <rFont val="Times New Roman"/>
        <family val="1"/>
      </rPr>
      <t>4</t>
    </r>
    <r>
      <rPr>
        <sz val="7.5"/>
        <color rgb="FF000000"/>
        <rFont val="Times New Roman"/>
        <family val="1"/>
      </rPr>
      <t>)</t>
    </r>
  </si>
  <si>
    <r>
      <t xml:space="preserve">55 ~ 59 </t>
    </r>
    <r>
      <rPr>
        <sz val="9"/>
        <color rgb="FF000000"/>
        <rFont val="바탕"/>
        <family val="1"/>
        <charset val="129"/>
      </rPr>
      <t>세</t>
    </r>
    <phoneticPr fontId="43" type="noConversion"/>
  </si>
  <si>
    <t>(단위 : 명, %)</t>
    <phoneticPr fontId="43" type="noConversion"/>
  </si>
  <si>
    <t>4. 연령(5세계급) 및 성별 인구(계속)</t>
    <phoneticPr fontId="43" type="noConversion"/>
  </si>
  <si>
    <t>1. Population Trends(cont'd)</t>
    <phoneticPr fontId="43" type="noConversion"/>
  </si>
  <si>
    <t xml:space="preserve">4. Population by Age(5-year age group) and Gender1)(cont'd) </t>
    <phoneticPr fontId="43" type="noConversion"/>
  </si>
  <si>
    <t>Population</t>
    <phoneticPr fontId="43" type="noConversion"/>
  </si>
  <si>
    <t>남
Male</t>
  </si>
  <si>
    <r>
      <rPr>
        <sz val="8"/>
        <color rgb="FF000000"/>
        <rFont val="돋움"/>
        <family val="3"/>
        <charset val="129"/>
      </rPr>
      <t xml:space="preserve">여
</t>
    </r>
    <r>
      <rPr>
        <sz val="8"/>
        <color rgb="FF000000"/>
        <rFont val="Times New Roman"/>
        <family val="1"/>
      </rPr>
      <t>Female</t>
    </r>
    <phoneticPr fontId="43" type="noConversion"/>
  </si>
  <si>
    <t>여
Female</t>
  </si>
  <si>
    <t>(Unit : person)</t>
    <phoneticPr fontId="43" type="noConversion"/>
  </si>
  <si>
    <t>(Unit : person, %)</t>
    <phoneticPr fontId="43" type="noConversion"/>
  </si>
  <si>
    <t xml:space="preserve">자료 : 「인구동향조사」 통계청 인구동향과 </t>
    <phoneticPr fontId="43" type="noConversion"/>
  </si>
  <si>
    <r>
      <t xml:space="preserve">일반혼인율
</t>
    </r>
    <r>
      <rPr>
        <sz val="8"/>
        <color theme="1"/>
        <rFont val="Times New Roman"/>
        <family val="1"/>
      </rPr>
      <t>General
Marriage Rate</t>
    </r>
  </si>
  <si>
    <r>
      <t xml:space="preserve">     2) </t>
    </r>
    <r>
      <rPr>
        <sz val="9"/>
        <color rgb="FF000000"/>
        <rFont val="돋움"/>
        <family val="3"/>
        <charset val="129"/>
      </rPr>
      <t>여성가구주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돋움"/>
        <family val="3"/>
        <charset val="129"/>
      </rPr>
      <t>가구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돋움"/>
        <family val="3"/>
        <charset val="129"/>
      </rPr>
      <t>비율</t>
    </r>
    <r>
      <rPr>
        <sz val="9"/>
        <color rgb="FF000000"/>
        <rFont val="Times New Roman"/>
        <family val="1"/>
      </rPr>
      <t xml:space="preserve"> = (B)/(A) * 100</t>
    </r>
    <phoneticPr fontId="43" type="noConversion"/>
  </si>
  <si>
    <r>
      <rPr>
        <sz val="9"/>
        <color rgb="FF000000"/>
        <rFont val="돋움"/>
        <family val="3"/>
        <charset val="129"/>
      </rPr>
      <t>주</t>
    </r>
    <r>
      <rPr>
        <sz val="9"/>
        <color rgb="FF000000"/>
        <rFont val="Times New Roman"/>
        <family val="1"/>
      </rPr>
      <t xml:space="preserve"> : 1) </t>
    </r>
    <r>
      <rPr>
        <sz val="9"/>
        <color rgb="FF000000"/>
        <rFont val="돋움"/>
        <family val="3"/>
        <charset val="129"/>
      </rPr>
      <t>일반가구를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돋움"/>
        <family val="3"/>
        <charset val="129"/>
      </rPr>
      <t>대상으로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돋움"/>
        <family val="3"/>
        <charset val="129"/>
      </rPr>
      <t>집계</t>
    </r>
    <r>
      <rPr>
        <sz val="9"/>
        <color rgb="FF000000"/>
        <rFont val="Times New Roman"/>
        <family val="1"/>
      </rPr>
      <t>(</t>
    </r>
    <r>
      <rPr>
        <sz val="9"/>
        <color rgb="FF000000"/>
        <rFont val="돋움"/>
        <family val="3"/>
        <charset val="129"/>
      </rPr>
      <t>비혈연가구</t>
    </r>
    <r>
      <rPr>
        <sz val="9"/>
        <color rgb="FF000000"/>
        <rFont val="Times New Roman"/>
        <family val="1"/>
      </rPr>
      <t>, 1</t>
    </r>
    <r>
      <rPr>
        <sz val="9"/>
        <color rgb="FF000000"/>
        <rFont val="돋움"/>
        <family val="3"/>
        <charset val="129"/>
      </rPr>
      <t>인가구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돋움"/>
        <family val="3"/>
        <charset val="129"/>
      </rPr>
      <t>포함</t>
    </r>
    <r>
      <rPr>
        <sz val="9"/>
        <color rgb="FF000000"/>
        <rFont val="Times New Roman"/>
        <family val="1"/>
      </rPr>
      <t xml:space="preserve">), </t>
    </r>
    <r>
      <rPr>
        <sz val="9"/>
        <color rgb="FF000000"/>
        <rFont val="돋움"/>
        <family val="3"/>
        <charset val="129"/>
      </rPr>
      <t>단</t>
    </r>
    <r>
      <rPr>
        <sz val="9"/>
        <color rgb="FF000000"/>
        <rFont val="Times New Roman"/>
        <family val="1"/>
      </rPr>
      <t xml:space="preserve">, </t>
    </r>
    <r>
      <rPr>
        <sz val="9"/>
        <color rgb="FF000000"/>
        <rFont val="돋움"/>
        <family val="3"/>
        <charset val="129"/>
      </rPr>
      <t>집단가구</t>
    </r>
    <r>
      <rPr>
        <sz val="9"/>
        <color rgb="FF000000"/>
        <rFont val="Times New Roman"/>
        <family val="1"/>
      </rPr>
      <t>(6</t>
    </r>
    <r>
      <rPr>
        <sz val="9"/>
        <color rgb="FF000000"/>
        <rFont val="돋움"/>
        <family val="3"/>
        <charset val="129"/>
      </rPr>
      <t>인이상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돋움"/>
        <family val="3"/>
        <charset val="129"/>
      </rPr>
      <t>비혈연가구</t>
    </r>
    <r>
      <rPr>
        <sz val="9"/>
        <color rgb="FF000000"/>
        <rFont val="Times New Roman"/>
        <family val="1"/>
      </rPr>
      <t xml:space="preserve">, </t>
    </r>
    <r>
      <rPr>
        <sz val="9"/>
        <color rgb="FF000000"/>
        <rFont val="돋움"/>
        <family val="3"/>
        <charset val="129"/>
      </rPr>
      <t>기숙사</t>
    </r>
    <r>
      <rPr>
        <sz val="9"/>
        <color rgb="FF000000"/>
        <rFont val="Times New Roman"/>
        <family val="1"/>
      </rPr>
      <t xml:space="preserve">, </t>
    </r>
    <r>
      <rPr>
        <sz val="7.5"/>
        <color rgb="FF000000"/>
        <rFont val="돋움"/>
        <family val="3"/>
        <charset val="129"/>
      </rPr>
      <t/>
    </r>
    <phoneticPr fontId="43" type="noConversion"/>
  </si>
  <si>
    <r>
      <t xml:space="preserve">          </t>
    </r>
    <r>
      <rPr>
        <sz val="9"/>
        <color rgb="FF000000"/>
        <rFont val="바탕"/>
        <family val="1"/>
        <charset val="129"/>
      </rPr>
      <t>사회시설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등</t>
    </r>
    <r>
      <rPr>
        <sz val="9"/>
        <color rgb="FF000000"/>
        <rFont val="Times New Roman"/>
        <family val="1"/>
      </rPr>
      <t xml:space="preserve">) </t>
    </r>
    <r>
      <rPr>
        <sz val="9"/>
        <color rgb="FF000000"/>
        <rFont val="바탕"/>
        <family val="1"/>
        <charset val="129"/>
      </rPr>
      <t>및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외국인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가구는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제외</t>
    </r>
    <phoneticPr fontId="43" type="noConversion"/>
  </si>
  <si>
    <t>Vital Statistics</t>
    <phoneticPr fontId="43" type="noConversion"/>
  </si>
  <si>
    <t>자료 : 「국내인구이동통계」 통계청 인구동향과</t>
    <phoneticPr fontId="43" type="noConversion"/>
  </si>
  <si>
    <t>foreigner(marriage-based immigrants)</t>
    <phoneticPr fontId="43" type="noConversion"/>
  </si>
  <si>
    <t>korean         (naturalized)</t>
    <phoneticPr fontId="43" type="noConversion"/>
  </si>
  <si>
    <t>korean         (natural)</t>
    <phoneticPr fontId="43" type="noConversion"/>
  </si>
  <si>
    <t>3. Households and Population by Eup, Myeon and Dong(cont'd)</t>
    <phoneticPr fontId="43" type="noConversion"/>
  </si>
  <si>
    <t>3. Households and Population by Eup, Myeon and Dong</t>
    <phoneticPr fontId="43" type="noConversion"/>
  </si>
  <si>
    <t>Note:  Foreign households excluded</t>
    <phoneticPr fontId="43" type="noConversion"/>
  </si>
  <si>
    <t>Source : Policy Planning Division</t>
    <phoneticPr fontId="43" type="noConversion"/>
  </si>
  <si>
    <t>Note: 1) Foreigners excluded</t>
    <phoneticPr fontId="43" type="noConversion"/>
  </si>
  <si>
    <t>2)  Based on Resident registration data.</t>
    <phoneticPr fontId="43" type="noConversion"/>
  </si>
  <si>
    <t>2)  Based on Resident registration data.</t>
    <phoneticPr fontId="43" type="noConversion"/>
  </si>
  <si>
    <r>
      <t>80</t>
    </r>
    <r>
      <rPr>
        <sz val="6"/>
        <color rgb="FF000000"/>
        <rFont val="바탕"/>
        <family val="1"/>
        <charset val="129"/>
      </rPr>
      <t>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바탕"/>
        <family val="1"/>
        <charset val="129"/>
      </rPr>
      <t xml:space="preserve">이상
</t>
    </r>
    <r>
      <rPr>
        <sz val="6"/>
        <color rgb="FF000000"/>
        <rFont val="Times New Roman"/>
        <family val="1"/>
      </rPr>
      <t>80 years old and more</t>
    </r>
    <phoneticPr fontId="43" type="noConversion"/>
  </si>
  <si>
    <t>9. 사망원인별 사망</t>
    <phoneticPr fontId="43" type="noConversion"/>
  </si>
  <si>
    <t>12. 여성가구주 현황</t>
    <phoneticPr fontId="43" type="noConversion"/>
  </si>
  <si>
    <t>Female Houehold Heads</t>
    <phoneticPr fontId="43" type="noConversion"/>
  </si>
  <si>
    <t>13.다문화 가구 및 가구원</t>
    <phoneticPr fontId="43" type="noConversion"/>
  </si>
  <si>
    <t>Multicultural households and  household members</t>
    <phoneticPr fontId="43" type="noConversion"/>
  </si>
  <si>
    <r>
      <rPr>
        <sz val="9"/>
        <color rgb="FF000000"/>
        <rFont val="바탕"/>
        <family val="1"/>
        <charset val="129"/>
      </rPr>
      <t>주</t>
    </r>
    <r>
      <rPr>
        <sz val="9"/>
        <color rgb="FF000000"/>
        <rFont val="Times New Roman"/>
        <family val="1"/>
      </rPr>
      <t xml:space="preserve"> : 1) </t>
    </r>
    <r>
      <rPr>
        <sz val="9"/>
        <color rgb="FF000000"/>
        <rFont val="바탕"/>
        <family val="1"/>
        <charset val="129"/>
      </rPr>
      <t>일반가구</t>
    </r>
    <r>
      <rPr>
        <sz val="9"/>
        <color rgb="FF000000"/>
        <rFont val="Times New Roman"/>
        <family val="1"/>
      </rPr>
      <t>*</t>
    </r>
    <r>
      <rPr>
        <sz val="9"/>
        <color rgb="FF000000"/>
        <rFont val="바탕"/>
        <family val="1"/>
        <charset val="129"/>
      </rPr>
      <t>를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대상으로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집계</t>
    </r>
    <r>
      <rPr>
        <sz val="9"/>
        <color rgb="FF000000"/>
        <rFont val="Times New Roman"/>
        <family val="1"/>
      </rPr>
      <t>.</t>
    </r>
  </si>
  <si>
    <r>
      <t xml:space="preserve">           </t>
    </r>
    <r>
      <rPr>
        <sz val="9"/>
        <color rgb="FF000000"/>
        <rFont val="바탕"/>
        <family val="1"/>
        <charset val="129"/>
      </rPr>
      <t>단</t>
    </r>
    <r>
      <rPr>
        <sz val="9"/>
        <color rgb="FF000000"/>
        <rFont val="Times New Roman"/>
        <family val="1"/>
      </rPr>
      <t xml:space="preserve">, </t>
    </r>
    <r>
      <rPr>
        <sz val="9"/>
        <color rgb="FF000000"/>
        <rFont val="바탕"/>
        <family val="1"/>
        <charset val="129"/>
      </rPr>
      <t>집단가구</t>
    </r>
    <r>
      <rPr>
        <sz val="9"/>
        <color rgb="FF000000"/>
        <rFont val="Times New Roman"/>
        <family val="1"/>
      </rPr>
      <t>(6</t>
    </r>
    <r>
      <rPr>
        <sz val="9"/>
        <color rgb="FF000000"/>
        <rFont val="바탕"/>
        <family val="1"/>
        <charset val="129"/>
      </rPr>
      <t>인이상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비혈연가구</t>
    </r>
    <r>
      <rPr>
        <sz val="9"/>
        <color rgb="FF000000"/>
        <rFont val="Times New Roman"/>
        <family val="1"/>
      </rPr>
      <t xml:space="preserve">, </t>
    </r>
  </si>
  <si>
    <r>
      <t xml:space="preserve">           </t>
    </r>
    <r>
      <rPr>
        <sz val="9"/>
        <color rgb="FF000000"/>
        <rFont val="바탕"/>
        <family val="1"/>
        <charset val="129"/>
      </rPr>
      <t>기숙사</t>
    </r>
    <r>
      <rPr>
        <sz val="9"/>
        <color rgb="FF000000"/>
        <rFont val="Times New Roman"/>
        <family val="1"/>
      </rPr>
      <t xml:space="preserve">, </t>
    </r>
    <r>
      <rPr>
        <sz val="9"/>
        <color rgb="FF000000"/>
        <rFont val="바탕"/>
        <family val="1"/>
        <charset val="129"/>
      </rPr>
      <t>사회시설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등</t>
    </r>
    <r>
      <rPr>
        <sz val="9"/>
        <color rgb="FF000000"/>
        <rFont val="Times New Roman"/>
        <family val="1"/>
      </rPr>
      <t xml:space="preserve">) </t>
    </r>
    <r>
      <rPr>
        <sz val="9"/>
        <color rgb="FF000000"/>
        <rFont val="바탕"/>
        <family val="1"/>
        <charset val="129"/>
      </rPr>
      <t>및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외국인가구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제외</t>
    </r>
  </si>
  <si>
    <r>
      <t xml:space="preserve">          * </t>
    </r>
    <r>
      <rPr>
        <sz val="9"/>
        <color rgb="FF000000"/>
        <rFont val="바탕"/>
        <family val="1"/>
        <charset val="129"/>
      </rPr>
      <t>일반가구</t>
    </r>
    <r>
      <rPr>
        <sz val="9"/>
        <color rgb="FF000000"/>
        <rFont val="Times New Roman"/>
        <family val="1"/>
      </rPr>
      <t xml:space="preserve">( </t>
    </r>
    <r>
      <rPr>
        <sz val="9"/>
        <color rgb="FF000000"/>
        <rFont val="바탕"/>
        <family val="1"/>
        <charset val="129"/>
      </rPr>
      <t>일반가구내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외국인도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포함</t>
    </r>
    <r>
      <rPr>
        <sz val="9"/>
        <color rgb="FF000000"/>
        <rFont val="Times New Roman"/>
        <family val="1"/>
      </rPr>
      <t>)</t>
    </r>
  </si>
  <si>
    <r>
      <t xml:space="preserve">           - </t>
    </r>
    <r>
      <rPr>
        <sz val="9"/>
        <color rgb="FF000000"/>
        <rFont val="바탕"/>
        <family val="1"/>
        <charset val="129"/>
      </rPr>
      <t>가족으로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이루어진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가구</t>
    </r>
    <r>
      <rPr>
        <sz val="9"/>
        <color rgb="FF000000"/>
        <rFont val="Times New Roman"/>
        <family val="1"/>
      </rPr>
      <t xml:space="preserve">   - </t>
    </r>
    <r>
      <rPr>
        <sz val="9"/>
        <color rgb="FF000000"/>
        <rFont val="바탕"/>
        <family val="1"/>
        <charset val="129"/>
      </rPr>
      <t>가족과</t>
    </r>
    <r>
      <rPr>
        <sz val="9"/>
        <color rgb="FF000000"/>
        <rFont val="Times New Roman"/>
        <family val="1"/>
      </rPr>
      <t xml:space="preserve"> 5</t>
    </r>
    <r>
      <rPr>
        <sz val="9"/>
        <color rgb="FF000000"/>
        <rFont val="바탕"/>
        <family val="1"/>
        <charset val="129"/>
      </rPr>
      <t>인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이하의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남남이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함께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사는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가구</t>
    </r>
  </si>
  <si>
    <r>
      <t xml:space="preserve">           - 1</t>
    </r>
    <r>
      <rPr>
        <sz val="9"/>
        <color rgb="FF000000"/>
        <rFont val="바탕"/>
        <family val="1"/>
        <charset val="129"/>
      </rPr>
      <t>인가구</t>
    </r>
    <r>
      <rPr>
        <sz val="9"/>
        <color rgb="FF000000"/>
        <rFont val="Times New Roman"/>
        <family val="1"/>
      </rPr>
      <t xml:space="preserve">      - </t>
    </r>
    <r>
      <rPr>
        <sz val="9"/>
        <color rgb="FF000000"/>
        <rFont val="바탕"/>
        <family val="1"/>
        <charset val="129"/>
      </rPr>
      <t>가족이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아닌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남남끼리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함께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사는</t>
    </r>
    <r>
      <rPr>
        <sz val="9"/>
        <color rgb="FF000000"/>
        <rFont val="Times New Roman"/>
        <family val="1"/>
      </rPr>
      <t xml:space="preserve"> 5</t>
    </r>
    <r>
      <rPr>
        <sz val="9"/>
        <color rgb="FF000000"/>
        <rFont val="바탕"/>
        <family val="1"/>
        <charset val="129"/>
      </rPr>
      <t>인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이하의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가구</t>
    </r>
  </si>
  <si>
    <t>Population Trends</t>
    <phoneticPr fontId="43" type="noConversion"/>
  </si>
  <si>
    <r>
      <t xml:space="preserve">     </t>
    </r>
    <r>
      <rPr>
        <sz val="7"/>
        <color rgb="FF000000"/>
        <rFont val="바탕"/>
        <family val="1"/>
        <charset val="129"/>
      </rPr>
      <t>구</t>
    </r>
    <r>
      <rPr>
        <sz val="7"/>
        <color rgb="FF000000"/>
        <rFont val="Times New Roman"/>
        <family val="1"/>
      </rPr>
      <t>)</t>
    </r>
    <r>
      <rPr>
        <sz val="7"/>
        <color rgb="FF000000"/>
        <rFont val="바탕"/>
        <family val="1"/>
        <charset val="129"/>
      </rPr>
      <t>청주시</t>
    </r>
    <phoneticPr fontId="43" type="noConversion"/>
  </si>
  <si>
    <t>여성가구주 
가구 비율2)</t>
    <phoneticPr fontId="43" type="noConversion"/>
  </si>
  <si>
    <r>
      <rPr>
        <sz val="8"/>
        <color rgb="FF000000"/>
        <rFont val="바탕"/>
        <family val="1"/>
        <charset val="129"/>
      </rPr>
      <t>일반가구</t>
    </r>
    <r>
      <rPr>
        <sz val="8"/>
        <color rgb="FF000000"/>
        <rFont val="Times New Roman"/>
        <family val="1"/>
      </rPr>
      <t>1)</t>
    </r>
    <r>
      <rPr>
        <sz val="8"/>
        <color rgb="FF000000"/>
        <rFont val="바탕"/>
        <family val="1"/>
        <charset val="129"/>
      </rPr>
      <t xml:space="preserve">
</t>
    </r>
    <r>
      <rPr>
        <sz val="7"/>
        <color rgb="FF000000"/>
        <rFont val="Times New Roman"/>
        <family val="1"/>
      </rPr>
      <t>General
Households  (A)</t>
    </r>
    <phoneticPr fontId="43" type="noConversion"/>
  </si>
  <si>
    <r>
      <t xml:space="preserve">     </t>
    </r>
    <r>
      <rPr>
        <sz val="7"/>
        <color rgb="FF000000"/>
        <rFont val="바탕"/>
        <family val="1"/>
        <charset val="129"/>
      </rPr>
      <t>구</t>
    </r>
    <r>
      <rPr>
        <sz val="7"/>
        <color rgb="FF000000"/>
        <rFont val="Times New Roman"/>
        <family val="1"/>
      </rPr>
      <t>)</t>
    </r>
    <r>
      <rPr>
        <sz val="7"/>
        <color rgb="FF000000"/>
        <rFont val="바탕"/>
        <family val="1"/>
        <charset val="129"/>
      </rPr>
      <t>청주시</t>
    </r>
    <phoneticPr fontId="43" type="noConversion"/>
  </si>
  <si>
    <r>
      <t xml:space="preserve">     </t>
    </r>
    <r>
      <rPr>
        <sz val="7"/>
        <color rgb="FF000000"/>
        <rFont val="바탕"/>
        <family val="1"/>
        <charset val="129"/>
      </rPr>
      <t>구</t>
    </r>
    <r>
      <rPr>
        <sz val="7"/>
        <color rgb="FF000000"/>
        <rFont val="Times New Roman"/>
        <family val="1"/>
      </rPr>
      <t>)</t>
    </r>
    <r>
      <rPr>
        <sz val="7"/>
        <color rgb="FF000000"/>
        <rFont val="바탕"/>
        <family val="1"/>
        <charset val="129"/>
      </rPr>
      <t>청원군</t>
    </r>
    <phoneticPr fontId="43" type="noConversion"/>
  </si>
  <si>
    <r>
      <t xml:space="preserve">     </t>
    </r>
    <r>
      <rPr>
        <sz val="7"/>
        <color rgb="FF000000"/>
        <rFont val="바탕"/>
        <family val="1"/>
        <charset val="129"/>
      </rPr>
      <t>구</t>
    </r>
    <r>
      <rPr>
        <sz val="7"/>
        <color rgb="FF000000"/>
        <rFont val="Times New Roman"/>
        <family val="1"/>
      </rPr>
      <t>)</t>
    </r>
    <r>
      <rPr>
        <sz val="7"/>
        <color rgb="FF000000"/>
        <rFont val="바탕"/>
        <family val="1"/>
        <charset val="129"/>
      </rPr>
      <t>청원군</t>
    </r>
    <phoneticPr fontId="43" type="noConversion"/>
  </si>
  <si>
    <t xml:space="preserve">                …</t>
    <phoneticPr fontId="43" type="noConversion"/>
  </si>
  <si>
    <t xml:space="preserve">               …</t>
    <phoneticPr fontId="43" type="noConversion"/>
  </si>
  <si>
    <t xml:space="preserve">               …</t>
    <phoneticPr fontId="43" type="noConversion"/>
  </si>
  <si>
    <r>
      <rPr>
        <sz val="8"/>
        <color rgb="FF000000"/>
        <rFont val="바탕"/>
        <family val="1"/>
        <charset val="129"/>
      </rPr>
      <t xml:space="preserve">여
</t>
    </r>
    <r>
      <rPr>
        <sz val="7"/>
        <color rgb="FF000000"/>
        <rFont val="Times New Roman"/>
        <family val="1"/>
      </rPr>
      <t>Female</t>
    </r>
    <phoneticPr fontId="43" type="noConversion"/>
  </si>
  <si>
    <r>
      <rPr>
        <sz val="9"/>
        <color rgb="FF000000"/>
        <rFont val="바탕"/>
        <family val="1"/>
        <charset val="129"/>
      </rPr>
      <t xml:space="preserve">여
</t>
    </r>
    <r>
      <rPr>
        <sz val="7"/>
        <color rgb="FF000000"/>
        <rFont val="Times New Roman"/>
        <family val="1"/>
      </rPr>
      <t>Female</t>
    </r>
    <phoneticPr fontId="43" type="noConversion"/>
  </si>
  <si>
    <r>
      <rPr>
        <sz val="9"/>
        <color rgb="FF000000"/>
        <rFont val="바탕"/>
        <family val="1"/>
        <charset val="129"/>
      </rPr>
      <t xml:space="preserve">여
</t>
    </r>
    <r>
      <rPr>
        <sz val="7"/>
        <color rgb="FF000000"/>
        <rFont val="Times New Roman"/>
        <family val="1"/>
      </rPr>
      <t>Female</t>
    </r>
    <phoneticPr fontId="43" type="noConversion"/>
  </si>
  <si>
    <r>
      <rPr>
        <sz val="8"/>
        <color rgb="FF000000"/>
        <rFont val="바탕"/>
        <family val="1"/>
        <charset val="129"/>
      </rPr>
      <t xml:space="preserve">여
</t>
    </r>
    <r>
      <rPr>
        <sz val="6"/>
        <color rgb="FF000000"/>
        <rFont val="Times New Roman"/>
        <family val="1"/>
      </rPr>
      <t>Female</t>
    </r>
    <phoneticPr fontId="43" type="noConversion"/>
  </si>
  <si>
    <r>
      <rPr>
        <sz val="8"/>
        <color rgb="FF000000"/>
        <rFont val="바탕"/>
        <family val="1"/>
        <charset val="129"/>
      </rPr>
      <t xml:space="preserve">여
</t>
    </r>
    <r>
      <rPr>
        <sz val="6"/>
        <color rgb="FF000000"/>
        <rFont val="Times New Roman"/>
        <family val="1"/>
      </rPr>
      <t>Female</t>
    </r>
    <phoneticPr fontId="43" type="noConversion"/>
  </si>
  <si>
    <r>
      <rPr>
        <sz val="8"/>
        <color rgb="FF000000"/>
        <rFont val="바탕"/>
        <family val="1"/>
        <charset val="129"/>
      </rPr>
      <t xml:space="preserve">여
</t>
    </r>
    <r>
      <rPr>
        <sz val="6"/>
        <color rgb="FF000000"/>
        <rFont val="Times New Roman"/>
        <family val="1"/>
      </rPr>
      <t>Female</t>
    </r>
    <phoneticPr fontId="43" type="noConversion"/>
  </si>
  <si>
    <t>6-2. Migrants, by Place of Destination</t>
    <phoneticPr fontId="43" type="noConversion"/>
  </si>
  <si>
    <t>(Cheongju→Other Regions)(cont'd)</t>
    <phoneticPr fontId="43" type="noConversion"/>
  </si>
  <si>
    <r>
      <rPr>
        <sz val="7"/>
        <color rgb="FF000000"/>
        <rFont val="바탕"/>
        <family val="1"/>
        <charset val="129"/>
      </rPr>
      <t>구</t>
    </r>
    <r>
      <rPr>
        <sz val="7"/>
        <color rgb="FF000000"/>
        <rFont val="Times New Roman"/>
        <family val="1"/>
      </rPr>
      <t>)</t>
    </r>
    <r>
      <rPr>
        <sz val="7"/>
        <color rgb="FF000000"/>
        <rFont val="바탕"/>
        <family val="1"/>
        <charset val="129"/>
      </rPr>
      <t>청주시</t>
    </r>
    <phoneticPr fontId="43" type="noConversion"/>
  </si>
  <si>
    <r>
      <rPr>
        <sz val="7"/>
        <color rgb="FF000000"/>
        <rFont val="바탕"/>
        <family val="1"/>
        <charset val="129"/>
      </rPr>
      <t>구</t>
    </r>
    <r>
      <rPr>
        <sz val="7"/>
        <color rgb="FF000000"/>
        <rFont val="Times New Roman"/>
        <family val="1"/>
      </rPr>
      <t>)</t>
    </r>
    <r>
      <rPr>
        <sz val="7"/>
        <color rgb="FF000000"/>
        <rFont val="바탕"/>
        <family val="1"/>
        <charset val="129"/>
      </rPr>
      <t>청원군</t>
    </r>
    <phoneticPr fontId="43" type="noConversion"/>
  </si>
  <si>
    <r>
      <rPr>
        <sz val="7"/>
        <color rgb="FF000000"/>
        <rFont val="바탕"/>
        <family val="1"/>
        <charset val="129"/>
      </rPr>
      <t>구</t>
    </r>
    <r>
      <rPr>
        <sz val="7"/>
        <color rgb="FF000000"/>
        <rFont val="Times New Roman"/>
        <family val="1"/>
      </rPr>
      <t>)</t>
    </r>
    <r>
      <rPr>
        <sz val="7"/>
        <color rgb="FF000000"/>
        <rFont val="바탕"/>
        <family val="1"/>
        <charset val="129"/>
      </rPr>
      <t>청원군</t>
    </r>
    <phoneticPr fontId="43" type="noConversion"/>
  </si>
  <si>
    <r>
      <rPr>
        <sz val="7"/>
        <color rgb="FF000000"/>
        <rFont val="바탕"/>
        <family val="1"/>
        <charset val="129"/>
      </rPr>
      <t>구</t>
    </r>
    <r>
      <rPr>
        <sz val="7"/>
        <color rgb="FF000000"/>
        <rFont val="Times New Roman"/>
        <family val="1"/>
      </rPr>
      <t>)</t>
    </r>
    <r>
      <rPr>
        <sz val="7"/>
        <color rgb="FF000000"/>
        <rFont val="바탕"/>
        <family val="1"/>
        <charset val="129"/>
      </rPr>
      <t>청원군</t>
    </r>
    <phoneticPr fontId="43" type="noConversion"/>
  </si>
  <si>
    <r>
      <t>14. 가구원수별 가구(일반가구</t>
    </r>
    <r>
      <rPr>
        <b/>
        <vertAlign val="superscript"/>
        <sz val="16"/>
        <color rgb="FF000000"/>
        <rFont val="바탕"/>
        <family val="1"/>
        <charset val="129"/>
      </rPr>
      <t>1)</t>
    </r>
    <r>
      <rPr>
        <b/>
        <sz val="16"/>
        <color rgb="FF000000"/>
        <rFont val="바탕"/>
        <family val="1"/>
        <charset val="129"/>
      </rPr>
      <t>)</t>
    </r>
    <phoneticPr fontId="43" type="noConversion"/>
  </si>
  <si>
    <r>
      <t>Households by household Members( General households</t>
    </r>
    <r>
      <rPr>
        <b/>
        <vertAlign val="superscript"/>
        <sz val="14"/>
        <color rgb="FF000000"/>
        <rFont val="바탕"/>
        <family val="1"/>
        <charset val="129"/>
      </rPr>
      <t>1)</t>
    </r>
    <r>
      <rPr>
        <b/>
        <sz val="14"/>
        <color rgb="FF000000"/>
        <rFont val="바탕"/>
        <family val="1"/>
        <charset val="129"/>
      </rPr>
      <t>)</t>
    </r>
    <phoneticPr fontId="43" type="noConversion"/>
  </si>
  <si>
    <r>
      <t>4. 연령(5세계급) 및 성별 인구</t>
    </r>
    <r>
      <rPr>
        <b/>
        <vertAlign val="superscript"/>
        <sz val="16"/>
        <color rgb="FF000000"/>
        <rFont val="바탕"/>
        <family val="1"/>
        <charset val="129"/>
      </rPr>
      <t>1)</t>
    </r>
    <phoneticPr fontId="43" type="noConversion"/>
  </si>
  <si>
    <r>
      <t>4. Population by Age(5-year age group) and Gender</t>
    </r>
    <r>
      <rPr>
        <b/>
        <vertAlign val="superscript"/>
        <sz val="16"/>
        <color rgb="FF000000"/>
        <rFont val="바탕"/>
        <family val="1"/>
        <charset val="129"/>
      </rPr>
      <t>1)</t>
    </r>
    <phoneticPr fontId="4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</si>
</sst>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0;[Red]0"/>
    <numFmt numFmtId="178" formatCode="0.0_);[Red]\(0.0\)"/>
    <numFmt numFmtId="179" formatCode="#,##0;[Red]#,##0"/>
    <numFmt numFmtId="180" formatCode="0_ "/>
    <numFmt numFmtId="181" formatCode="#,##0_);[Red]\(#,##0\)"/>
    <numFmt numFmtId="182" formatCode="0.0%"/>
    <numFmt numFmtId="183" formatCode="#,##0.0_ "/>
    <numFmt numFmtId="184" formatCode="#,##0.00_ "/>
    <numFmt numFmtId="185" formatCode="#,##0.0_);[Red]\(#,##0.0\)"/>
    <numFmt numFmtId="186" formatCode="#,##0.000"/>
    <numFmt numFmtId="187" formatCode="_ * #,##0_ ;_ * \-#,##0_ ;_ * &quot;-&quot;_ ;_ @_ "/>
    <numFmt numFmtId="188" formatCode="0.0_ "/>
    <numFmt numFmtId="189" formatCode="0,000.00"/>
    <numFmt numFmtId="190" formatCode="0.000_);[Red]\(0.000\)"/>
    <numFmt numFmtId="191" formatCode="#,##0.0"/>
    <numFmt numFmtId="192" formatCode="_-* #,##0.00_-;\-* #,##0.00_-;_-* &quot;-&quot;_-;_-@_-"/>
    <numFmt numFmtId="193" formatCode="_-* #,##0.0_-;\-* #,##0.0_-;_-* &quot;-&quot;_-;_-@_-"/>
    <numFmt numFmtId="194" formatCode="&quot;(&quot;0.0%&quot;)&quot;"/>
    <numFmt numFmtId="195" formatCode="_ * #,##0.0_ ;_ * \-#,##0.0_ ;_ * &quot;-&quot;_ ;_ @_ "/>
    <numFmt numFmtId="196" formatCode="0.0"/>
    <numFmt numFmtId="197" formatCode="#,##0.0_ ;[Red]\-#,##0.0\ "/>
    <numFmt numFmtId="198" formatCode="#,##0.00_);[Red]\(#,##0.00\)"/>
    <numFmt numFmtId="199" formatCode="0.00000000000000000%"/>
    <numFmt numFmtId="200" formatCode="0.000%"/>
    <numFmt numFmtId="201" formatCode="\(0.0%\)"/>
  </numFmts>
  <fonts count="90">
    <font>
      <sz val="11"/>
      <color rgb="FF000000"/>
      <name val="돋움"/>
    </font>
    <font>
      <sz val="12"/>
      <color rgb="FF000000"/>
      <name val="바탕체"/>
      <family val="1"/>
      <charset val="129"/>
    </font>
    <font>
      <sz val="10"/>
      <color rgb="FF000000"/>
      <name val="돋움체"/>
      <family val="3"/>
      <charset val="129"/>
    </font>
    <font>
      <u/>
      <sz val="12"/>
      <color rgb="FF0000FF"/>
      <name val="바탕체"/>
      <family val="1"/>
      <charset val="129"/>
    </font>
    <font>
      <sz val="9"/>
      <color rgb="FF000000"/>
      <name val="바탕"/>
      <family val="1"/>
      <charset val="129"/>
    </font>
    <font>
      <sz val="9"/>
      <color rgb="FF000000"/>
      <name val="굴림"/>
      <family val="3"/>
      <charset val="129"/>
    </font>
    <font>
      <sz val="9"/>
      <color rgb="FF000000"/>
      <name val="Times New Roman"/>
      <family val="1"/>
    </font>
    <font>
      <b/>
      <sz val="14"/>
      <color rgb="FF000000"/>
      <name val="바탕"/>
      <family val="1"/>
      <charset val="129"/>
    </font>
    <font>
      <b/>
      <sz val="9"/>
      <color rgb="FF000000"/>
      <name val="바탕"/>
      <family val="1"/>
      <charset val="129"/>
    </font>
    <font>
      <sz val="12"/>
      <color rgb="FF000000"/>
      <name val="Times New Roman"/>
      <family val="1"/>
    </font>
    <font>
      <sz val="9"/>
      <color rgb="FF000000"/>
      <name val="바탕체"/>
      <family val="1"/>
      <charset val="129"/>
    </font>
    <font>
      <sz val="9"/>
      <color rgb="FF000000"/>
      <name val="돋움"/>
      <family val="3"/>
      <charset val="129"/>
    </font>
    <font>
      <b/>
      <sz val="16"/>
      <color rgb="FF000000"/>
      <name val="바탕"/>
      <family val="1"/>
      <charset val="129"/>
    </font>
    <font>
      <sz val="8"/>
      <color rgb="FF000000"/>
      <name val="바탕"/>
      <family val="1"/>
      <charset val="129"/>
    </font>
    <font>
      <b/>
      <sz val="10"/>
      <color rgb="FFFF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바탕체"/>
      <family val="1"/>
      <charset val="129"/>
    </font>
    <font>
      <b/>
      <sz val="11"/>
      <color rgb="FF000000"/>
      <name val="바탕"/>
      <family val="1"/>
      <charset val="129"/>
    </font>
    <font>
      <b/>
      <sz val="11"/>
      <color rgb="FF000000"/>
      <name val="바탕체"/>
      <family val="1"/>
      <charset val="129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바탕"/>
      <family val="1"/>
      <charset val="129"/>
    </font>
    <font>
      <b/>
      <sz val="10"/>
      <color rgb="FF000000"/>
      <name val="Times New Roman"/>
      <family val="1"/>
    </font>
    <font>
      <b/>
      <sz val="11"/>
      <color rgb="FF000000"/>
      <name val="돋움"/>
      <family val="3"/>
      <charset val="129"/>
    </font>
    <font>
      <sz val="12"/>
      <color rgb="FFFF0000"/>
      <name val="바탕체"/>
      <family val="1"/>
      <charset val="129"/>
    </font>
    <font>
      <b/>
      <sz val="9"/>
      <color rgb="FFFF0000"/>
      <name val="돋움"/>
      <family val="3"/>
      <charset val="129"/>
    </font>
    <font>
      <b/>
      <sz val="9"/>
      <color rgb="FF000000"/>
      <name val="돋움"/>
      <family val="3"/>
      <charset val="129"/>
    </font>
    <font>
      <sz val="9"/>
      <color rgb="FF000000"/>
      <name val="Dotum"/>
      <family val="3"/>
      <charset val="129"/>
    </font>
    <font>
      <sz val="10"/>
      <color rgb="FF000000"/>
      <name val="바탕"/>
      <family val="1"/>
      <charset val="129"/>
    </font>
    <font>
      <b/>
      <sz val="10"/>
      <color rgb="FF000000"/>
      <name val="바탕"/>
      <family val="1"/>
      <charset val="129"/>
    </font>
    <font>
      <sz val="6"/>
      <color rgb="FF000000"/>
      <name val="Times New Roman"/>
      <family val="1"/>
    </font>
    <font>
      <b/>
      <sz val="15"/>
      <color rgb="FF000000"/>
      <name val="바탕"/>
      <family val="1"/>
      <charset val="129"/>
    </font>
    <font>
      <sz val="16"/>
      <color rgb="FF000000"/>
      <name val="돋움"/>
      <family val="3"/>
      <charset val="129"/>
    </font>
    <font>
      <sz val="7"/>
      <color rgb="FF000000"/>
      <name val="바탕"/>
      <family val="1"/>
      <charset val="129"/>
    </font>
    <font>
      <sz val="8"/>
      <color rgb="FF000000"/>
      <name val="돋움"/>
      <family val="3"/>
      <charset val="129"/>
    </font>
    <font>
      <b/>
      <sz val="12"/>
      <color rgb="FF000000"/>
      <name val="Times New Roman"/>
      <family val="1"/>
    </font>
    <font>
      <sz val="14"/>
      <color rgb="FF000000"/>
      <name val="바탕"/>
      <family val="1"/>
      <charset val="129"/>
    </font>
    <font>
      <u/>
      <sz val="12"/>
      <color rgb="FF000000"/>
      <name val="바탕체"/>
      <family val="1"/>
      <charset val="129"/>
    </font>
    <font>
      <b/>
      <vertAlign val="superscript"/>
      <sz val="14"/>
      <color rgb="FF000000"/>
      <name val="바탕"/>
      <family val="1"/>
      <charset val="129"/>
    </font>
    <font>
      <vertAlign val="superscript"/>
      <sz val="9"/>
      <color rgb="FF000000"/>
      <name val="바탕"/>
      <family val="1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8"/>
      <color rgb="FF000000"/>
      <name val="Times New Roman"/>
      <family val="1"/>
    </font>
    <font>
      <b/>
      <sz val="7"/>
      <color rgb="FF000000"/>
      <name val="바탕"/>
      <family val="1"/>
      <charset val="129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sz val="11"/>
      <color theme="1"/>
      <name val="돋움"/>
      <family val="3"/>
      <charset val="129"/>
    </font>
    <font>
      <sz val="9"/>
      <color theme="1"/>
      <name val="굴림"/>
      <family val="3"/>
      <charset val="129"/>
    </font>
    <font>
      <sz val="9"/>
      <color theme="1"/>
      <name val="Times New Roman"/>
      <family val="1"/>
    </font>
    <font>
      <b/>
      <sz val="16"/>
      <color theme="1"/>
      <name val="바탕"/>
      <family val="1"/>
      <charset val="129"/>
    </font>
    <font>
      <b/>
      <sz val="14"/>
      <color theme="1"/>
      <name val="바탕"/>
      <family val="1"/>
      <charset val="129"/>
    </font>
    <font>
      <b/>
      <sz val="9"/>
      <color theme="1"/>
      <name val="바탕"/>
      <family val="1"/>
      <charset val="129"/>
    </font>
    <font>
      <sz val="9"/>
      <color theme="1"/>
      <name val="바탕"/>
      <family val="1"/>
      <charset val="129"/>
    </font>
    <font>
      <vertAlign val="superscript"/>
      <sz val="9"/>
      <color theme="1"/>
      <name val="바탕"/>
      <family val="1"/>
      <charset val="129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sz val="7"/>
      <color theme="1"/>
      <name val="바탕"/>
      <family val="1"/>
      <charset val="129"/>
    </font>
    <font>
      <sz val="8"/>
      <color theme="1"/>
      <name val="바탕"/>
      <family val="1"/>
      <charset val="129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6"/>
      <color theme="1"/>
      <name val="Times New Roman"/>
      <family val="1"/>
    </font>
    <font>
      <sz val="10"/>
      <color theme="1"/>
      <name val="돋움"/>
      <family val="3"/>
      <charset val="129"/>
    </font>
    <font>
      <b/>
      <sz val="15"/>
      <color theme="1"/>
      <name val="바탕"/>
      <family val="1"/>
      <charset val="129"/>
    </font>
    <font>
      <b/>
      <sz val="10"/>
      <color theme="1"/>
      <name val="돋움"/>
      <family val="3"/>
      <charset val="129"/>
    </font>
    <font>
      <sz val="10"/>
      <color theme="1"/>
      <name val="HY중고딕"/>
      <family val="1"/>
      <charset val="129"/>
    </font>
    <font>
      <sz val="11"/>
      <color theme="1"/>
      <name val="바탕"/>
      <family val="1"/>
      <charset val="129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바탕체"/>
      <family val="1"/>
      <charset val="129"/>
    </font>
    <font>
      <b/>
      <sz val="11"/>
      <color theme="1"/>
      <name val="돋움"/>
      <family val="3"/>
      <charset val="129"/>
    </font>
    <font>
      <sz val="7.5"/>
      <color theme="1"/>
      <name val="바탕"/>
      <family val="1"/>
      <charset val="129"/>
    </font>
    <font>
      <b/>
      <sz val="7"/>
      <color theme="1"/>
      <name val="Times New Roman"/>
      <family val="1"/>
    </font>
    <font>
      <sz val="14"/>
      <color theme="1"/>
      <name val="돋움"/>
      <family val="3"/>
      <charset val="129"/>
    </font>
    <font>
      <sz val="8"/>
      <color rgb="FF000000"/>
      <name val="Times New Roman"/>
      <family val="1"/>
      <charset val="129"/>
    </font>
    <font>
      <vertAlign val="superscript"/>
      <sz val="8"/>
      <color rgb="FF000000"/>
      <name val="Times New Roman"/>
      <family val="1"/>
    </font>
    <font>
      <sz val="7.5"/>
      <color rgb="FF000000"/>
      <name val="Times New Roman"/>
      <family val="1"/>
    </font>
    <font>
      <sz val="7.5"/>
      <color rgb="FF000000"/>
      <name val="바탕"/>
      <family val="1"/>
      <charset val="129"/>
    </font>
    <font>
      <vertAlign val="superscript"/>
      <sz val="7.5"/>
      <color rgb="FF000000"/>
      <name val="Times New Roman"/>
      <family val="1"/>
    </font>
    <font>
      <sz val="9"/>
      <color rgb="FF000000"/>
      <name val="Times New Roman"/>
      <family val="1"/>
    </font>
    <font>
      <sz val="7.5"/>
      <color rgb="FF000000"/>
      <name val="돋움"/>
      <family val="3"/>
      <charset val="129"/>
    </font>
    <font>
      <b/>
      <sz val="8"/>
      <color rgb="FF000000"/>
      <name val="Times New Roman"/>
      <family val="1"/>
    </font>
    <font>
      <sz val="11"/>
      <color rgb="FF000000"/>
      <name val="Times New Roman"/>
      <family val="1"/>
    </font>
    <font>
      <sz val="6"/>
      <color rgb="FF000000"/>
      <name val="Times New Roman"/>
      <family val="1"/>
    </font>
    <font>
      <sz val="6"/>
      <color rgb="FF000000"/>
      <name val="바탕"/>
      <family val="1"/>
      <charset val="129"/>
    </font>
    <font>
      <b/>
      <sz val="9.5"/>
      <color rgb="FF000000"/>
      <name val="Times New Roman"/>
      <family val="1"/>
    </font>
    <font>
      <sz val="9.5"/>
      <color rgb="FF000000"/>
      <name val="Times New Roman"/>
      <family val="1"/>
    </font>
    <font>
      <b/>
      <vertAlign val="superscript"/>
      <sz val="16"/>
      <color rgb="FF000000"/>
      <name val="바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auto="1"/>
      </right>
      <top/>
      <bottom style="medium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/>
      <top style="thin">
        <color auto="1"/>
      </top>
      <bottom/>
      <diagonal/>
    </border>
  </borders>
  <cellStyleXfs count="24">
    <xf numFmtId="0" fontId="0" fillId="0" borderId="0">
      <alignment vertical="center"/>
    </xf>
    <xf numFmtId="9" fontId="42" fillId="0" borderId="0">
      <alignment vertical="center"/>
    </xf>
    <xf numFmtId="41" fontId="42" fillId="0" borderId="0">
      <alignment vertical="center"/>
    </xf>
    <xf numFmtId="41" fontId="42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1" fillId="0" borderId="0"/>
    <xf numFmtId="0" fontId="42" fillId="0" borderId="0"/>
    <xf numFmtId="0" fontId="1" fillId="0" borderId="0"/>
    <xf numFmtId="0" fontId="3" fillId="0" borderId="0">
      <alignment vertical="top"/>
      <protection locked="0"/>
    </xf>
    <xf numFmtId="187" fontId="1" fillId="0" borderId="0"/>
  </cellStyleXfs>
  <cellXfs count="1187">
    <xf numFmtId="0" fontId="0" fillId="0" borderId="0" xfId="0">
      <alignment vertical="center"/>
    </xf>
    <xf numFmtId="0" fontId="0" fillId="0" borderId="0" xfId="0" applyNumberFormat="1" applyAlignment="1"/>
    <xf numFmtId="0" fontId="0" fillId="0" borderId="0" xfId="0" applyNumberFormat="1" applyAlignment="1">
      <alignment vertical="center"/>
    </xf>
    <xf numFmtId="0" fontId="5" fillId="0" borderId="0" xfId="7" applyNumberFormat="1" applyFont="1">
      <alignment vertical="center"/>
    </xf>
    <xf numFmtId="0" fontId="6" fillId="0" borderId="10" xfId="14" applyNumberFormat="1" applyFont="1" applyBorder="1" applyAlignment="1">
      <alignment horizontal="center" vertical="center"/>
    </xf>
    <xf numFmtId="0" fontId="5" fillId="0" borderId="0" xfId="14" applyNumberFormat="1" applyFont="1"/>
    <xf numFmtId="0" fontId="1" fillId="0" borderId="0" xfId="14" applyNumberFormat="1"/>
    <xf numFmtId="0" fontId="6" fillId="0" borderId="0" xfId="14" applyNumberFormat="1" applyFont="1" applyBorder="1" applyAlignment="1">
      <alignment vertical="center"/>
    </xf>
    <xf numFmtId="0" fontId="10" fillId="0" borderId="0" xfId="14" applyNumberFormat="1" applyFont="1"/>
    <xf numFmtId="0" fontId="4" fillId="0" borderId="5" xfId="14" applyNumberFormat="1" applyFont="1" applyBorder="1" applyAlignment="1">
      <alignment horizontal="center" vertical="center"/>
    </xf>
    <xf numFmtId="0" fontId="4" fillId="0" borderId="0" xfId="14" applyNumberFormat="1" applyFont="1" applyBorder="1" applyAlignment="1">
      <alignment horizontal="center" vertical="center"/>
    </xf>
    <xf numFmtId="0" fontId="4" fillId="0" borderId="10" xfId="14" applyNumberFormat="1" applyFont="1" applyBorder="1" applyAlignment="1">
      <alignment horizontal="center" vertical="center"/>
    </xf>
    <xf numFmtId="0" fontId="6" fillId="0" borderId="11" xfId="14" applyNumberFormat="1" applyFont="1" applyBorder="1" applyAlignment="1">
      <alignment vertical="center"/>
    </xf>
    <xf numFmtId="0" fontId="6" fillId="0" borderId="0" xfId="14" applyNumberFormat="1" applyFont="1" applyBorder="1" applyAlignment="1">
      <alignment horizontal="center" vertical="center"/>
    </xf>
    <xf numFmtId="0" fontId="6" fillId="0" borderId="0" xfId="14" applyNumberFormat="1" applyFont="1"/>
    <xf numFmtId="0" fontId="6" fillId="0" borderId="0" xfId="14" applyNumberFormat="1" applyFont="1" applyBorder="1" applyAlignment="1">
      <alignment horizontal="center" vertical="center" wrapText="1"/>
    </xf>
    <xf numFmtId="0" fontId="4" fillId="0" borderId="0" xfId="14" applyNumberFormat="1" applyFont="1" applyBorder="1" applyAlignment="1">
      <alignment vertical="center"/>
    </xf>
    <xf numFmtId="0" fontId="6" fillId="0" borderId="0" xfId="14" applyNumberFormat="1" applyFont="1" applyAlignment="1">
      <alignment vertical="justify"/>
    </xf>
    <xf numFmtId="0" fontId="4" fillId="0" borderId="0" xfId="8" applyNumberFormat="1" applyFont="1" applyAlignment="1">
      <alignment horizontal="left"/>
    </xf>
    <xf numFmtId="0" fontId="4" fillId="0" borderId="0" xfId="8" applyNumberFormat="1" applyFont="1" applyAlignment="1"/>
    <xf numFmtId="0" fontId="6" fillId="0" borderId="0" xfId="14" applyNumberFormat="1" applyFont="1" applyBorder="1" applyAlignment="1">
      <alignment vertical="justify"/>
    </xf>
    <xf numFmtId="0" fontId="4" fillId="0" borderId="0" xfId="8" applyNumberFormat="1" applyFont="1" applyBorder="1" applyAlignment="1">
      <alignment horizontal="right"/>
    </xf>
    <xf numFmtId="0" fontId="0" fillId="0" borderId="0" xfId="8" applyNumberFormat="1" applyFont="1" applyAlignment="1">
      <alignment horizontal="left"/>
    </xf>
    <xf numFmtId="0" fontId="11" fillId="0" borderId="0" xfId="8" applyNumberFormat="1" applyFont="1"/>
    <xf numFmtId="4" fontId="11" fillId="0" borderId="0" xfId="8" applyNumberFormat="1" applyFont="1"/>
    <xf numFmtId="0" fontId="0" fillId="0" borderId="0" xfId="8" applyNumberFormat="1" applyFont="1" applyAlignment="1">
      <alignment horizontal="right"/>
    </xf>
    <xf numFmtId="0" fontId="11" fillId="0" borderId="0" xfId="8" applyNumberFormat="1" applyFont="1" applyAlignment="1">
      <alignment horizontal="right"/>
    </xf>
    <xf numFmtId="0" fontId="12" fillId="0" borderId="0" xfId="8" applyNumberFormat="1" applyFont="1" applyAlignment="1">
      <alignment horizontal="center"/>
    </xf>
    <xf numFmtId="0" fontId="4" fillId="0" borderId="0" xfId="8" applyNumberFormat="1" applyFont="1" applyAlignment="1">
      <alignment horizontal="left"/>
    </xf>
    <xf numFmtId="0" fontId="4" fillId="0" borderId="12" xfId="8" applyNumberFormat="1" applyFont="1" applyBorder="1" applyAlignment="1">
      <alignment horizontal="center" vertical="center"/>
    </xf>
    <xf numFmtId="0" fontId="4" fillId="0" borderId="10" xfId="8" applyNumberFormat="1" applyFont="1" applyBorder="1" applyAlignment="1">
      <alignment horizontal="center" vertical="center"/>
    </xf>
    <xf numFmtId="0" fontId="4" fillId="0" borderId="5" xfId="8" applyNumberFormat="1" applyFont="1" applyBorder="1" applyAlignment="1">
      <alignment horizontal="center" vertical="center"/>
    </xf>
    <xf numFmtId="0" fontId="4" fillId="0" borderId="0" xfId="8" applyNumberFormat="1" applyFont="1" applyAlignment="1">
      <alignment horizontal="center" vertical="center"/>
    </xf>
    <xf numFmtId="0" fontId="11" fillId="0" borderId="0" xfId="8" applyNumberFormat="1" applyFont="1" applyAlignment="1">
      <alignment horizontal="center" vertical="center"/>
    </xf>
    <xf numFmtId="0" fontId="4" fillId="0" borderId="0" xfId="8" applyNumberFormat="1" applyFont="1"/>
    <xf numFmtId="4" fontId="4" fillId="0" borderId="0" xfId="8" applyNumberFormat="1" applyFont="1"/>
    <xf numFmtId="3" fontId="11" fillId="0" borderId="0" xfId="8" applyNumberFormat="1" applyFont="1"/>
    <xf numFmtId="186" fontId="11" fillId="0" borderId="0" xfId="8" applyNumberFormat="1" applyFont="1"/>
    <xf numFmtId="0" fontId="4" fillId="0" borderId="0" xfId="8" applyNumberFormat="1" applyFont="1" applyBorder="1" applyAlignment="1">
      <alignment horizontal="center" vertical="center"/>
    </xf>
    <xf numFmtId="0" fontId="11" fillId="0" borderId="0" xfId="8" applyNumberFormat="1" applyFont="1" applyBorder="1"/>
    <xf numFmtId="0" fontId="6" fillId="0" borderId="5" xfId="14" applyNumberFormat="1" applyFont="1" applyBorder="1" applyAlignment="1">
      <alignment horizontal="center" vertical="center"/>
    </xf>
    <xf numFmtId="0" fontId="1" fillId="0" borderId="0" xfId="14" applyNumberFormat="1" applyBorder="1"/>
    <xf numFmtId="0" fontId="14" fillId="0" borderId="0" xfId="14" applyNumberFormat="1" applyFont="1" applyBorder="1" applyAlignment="1">
      <alignment horizontal="center" vertical="center" wrapText="1"/>
    </xf>
    <xf numFmtId="0" fontId="4" fillId="0" borderId="3" xfId="8" applyNumberFormat="1" applyFont="1" applyBorder="1" applyAlignment="1"/>
    <xf numFmtId="0" fontId="4" fillId="0" borderId="0" xfId="8" applyNumberFormat="1" applyFont="1" applyBorder="1" applyAlignment="1"/>
    <xf numFmtId="0" fontId="4" fillId="0" borderId="3" xfId="8" applyNumberFormat="1" applyFont="1" applyBorder="1" applyAlignment="1"/>
    <xf numFmtId="0" fontId="4" fillId="0" borderId="0" xfId="14" applyNumberFormat="1" applyFont="1" applyBorder="1" applyAlignment="1">
      <alignment vertical="justify"/>
    </xf>
    <xf numFmtId="41" fontId="6" fillId="0" borderId="0" xfId="3" applyNumberFormat="1" applyFont="1" applyFill="1" applyBorder="1" applyAlignment="1">
      <alignment vertical="center" wrapText="1"/>
    </xf>
    <xf numFmtId="0" fontId="6" fillId="0" borderId="15" xfId="8" applyNumberFormat="1" applyFont="1" applyBorder="1" applyAlignment="1">
      <alignment horizontal="center" wrapText="1"/>
    </xf>
    <xf numFmtId="41" fontId="6" fillId="0" borderId="8" xfId="3" applyNumberFormat="1" applyFont="1" applyBorder="1" applyAlignment="1">
      <alignment horizontal="right" vertical="center" wrapText="1"/>
    </xf>
    <xf numFmtId="41" fontId="6" fillId="0" borderId="9" xfId="3" applyNumberFormat="1" applyFont="1" applyBorder="1" applyAlignment="1">
      <alignment horizontal="right" vertical="center" wrapText="1"/>
    </xf>
    <xf numFmtId="4" fontId="6" fillId="0" borderId="9" xfId="3" applyNumberFormat="1" applyFont="1" applyBorder="1" applyAlignment="1">
      <alignment horizontal="right" vertical="center" wrapText="1"/>
    </xf>
    <xf numFmtId="0" fontId="6" fillId="0" borderId="8" xfId="8" applyNumberFormat="1" applyFont="1" applyBorder="1" applyAlignment="1">
      <alignment horizontal="center" wrapText="1"/>
    </xf>
    <xf numFmtId="181" fontId="6" fillId="0" borderId="0" xfId="8" applyNumberFormat="1" applyFont="1" applyFill="1" applyBorder="1" applyAlignment="1">
      <alignment horizontal="right" vertical="center"/>
    </xf>
    <xf numFmtId="0" fontId="6" fillId="0" borderId="1" xfId="14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Alignment="1"/>
    <xf numFmtId="0" fontId="6" fillId="0" borderId="17" xfId="14" applyNumberFormat="1" applyFont="1" applyBorder="1" applyAlignment="1">
      <alignment horizontal="center" vertical="center" wrapText="1"/>
    </xf>
    <xf numFmtId="41" fontId="6" fillId="0" borderId="1" xfId="14" applyNumberFormat="1" applyFont="1" applyBorder="1" applyAlignment="1">
      <alignment horizontal="center" vertical="center" wrapText="1"/>
    </xf>
    <xf numFmtId="176" fontId="6" fillId="0" borderId="1" xfId="14" applyNumberFormat="1" applyFont="1" applyBorder="1" applyAlignment="1">
      <alignment horizontal="center" vertical="center" wrapText="1"/>
    </xf>
    <xf numFmtId="176" fontId="6" fillId="0" borderId="1" xfId="14" applyNumberFormat="1" applyFont="1" applyBorder="1" applyAlignment="1">
      <alignment horizontal="center" vertical="center" shrinkToFit="1"/>
    </xf>
    <xf numFmtId="184" fontId="6" fillId="0" borderId="1" xfId="14" applyNumberFormat="1" applyFont="1" applyFill="1" applyBorder="1" applyAlignment="1">
      <alignment horizontal="center" vertical="center" wrapText="1"/>
    </xf>
    <xf numFmtId="190" fontId="6" fillId="0" borderId="1" xfId="14" applyNumberFormat="1" applyFont="1" applyBorder="1" applyAlignment="1">
      <alignment horizontal="center" vertical="center" wrapText="1"/>
    </xf>
    <xf numFmtId="41" fontId="6" fillId="0" borderId="1" xfId="14" applyNumberFormat="1" applyFont="1" applyFill="1" applyBorder="1" applyAlignment="1">
      <alignment horizontal="center" vertical="center" wrapText="1"/>
    </xf>
    <xf numFmtId="0" fontId="6" fillId="0" borderId="13" xfId="14" applyNumberFormat="1" applyFont="1" applyBorder="1" applyAlignment="1">
      <alignment horizontal="center" vertical="center" wrapText="1"/>
    </xf>
    <xf numFmtId="0" fontId="5" fillId="0" borderId="0" xfId="14" applyNumberFormat="1" applyFont="1" applyBorder="1" applyAlignment="1">
      <alignment vertical="center"/>
    </xf>
    <xf numFmtId="0" fontId="5" fillId="0" borderId="0" xfId="14" applyNumberFormat="1" applyFont="1" applyAlignment="1">
      <alignment horizontal="right"/>
    </xf>
    <xf numFmtId="0" fontId="15" fillId="0" borderId="0" xfId="14" applyNumberFormat="1" applyFont="1" applyBorder="1" applyAlignment="1">
      <alignment horizontal="centerContinuous" vertical="center" wrapText="1"/>
    </xf>
    <xf numFmtId="1" fontId="15" fillId="0" borderId="0" xfId="14" applyNumberFormat="1" applyFont="1" applyBorder="1" applyAlignment="1">
      <alignment horizontal="center" vertical="top"/>
    </xf>
    <xf numFmtId="0" fontId="15" fillId="0" borderId="0" xfId="14" applyNumberFormat="1" applyFont="1" applyBorder="1" applyAlignment="1">
      <alignment horizontal="center" vertical="top" wrapText="1"/>
    </xf>
    <xf numFmtId="0" fontId="15" fillId="0" borderId="0" xfId="14" applyNumberFormat="1" applyFont="1" applyBorder="1" applyAlignment="1">
      <alignment horizontal="center" vertical="center" wrapText="1"/>
    </xf>
    <xf numFmtId="177" fontId="15" fillId="0" borderId="0" xfId="14" applyNumberFormat="1" applyFont="1" applyBorder="1" applyAlignment="1">
      <alignment horizontal="center" vertical="center" wrapText="1" shrinkToFit="1"/>
    </xf>
    <xf numFmtId="1" fontId="6" fillId="0" borderId="0" xfId="14" applyNumberFormat="1" applyFont="1" applyBorder="1" applyAlignment="1">
      <alignment horizontal="center" vertical="center" wrapText="1"/>
    </xf>
    <xf numFmtId="189" fontId="4" fillId="0" borderId="0" xfId="14" applyNumberFormat="1" applyFont="1" applyBorder="1" applyAlignment="1">
      <alignment horizontal="center" vertical="center" wrapText="1"/>
    </xf>
    <xf numFmtId="181" fontId="6" fillId="0" borderId="0" xfId="14" applyNumberFormat="1" applyFont="1" applyBorder="1" applyAlignment="1">
      <alignment horizontal="right" vertical="center"/>
    </xf>
    <xf numFmtId="181" fontId="6" fillId="0" borderId="0" xfId="14" applyNumberFormat="1" applyFont="1" applyBorder="1" applyAlignment="1">
      <alignment horizontal="right" vertical="center" shrinkToFit="1"/>
    </xf>
    <xf numFmtId="0" fontId="5" fillId="0" borderId="0" xfId="20" applyNumberFormat="1" applyFont="1" applyFill="1" applyAlignment="1">
      <alignment vertical="center"/>
    </xf>
    <xf numFmtId="0" fontId="5" fillId="0" borderId="0" xfId="18" applyNumberFormat="1" applyFont="1" applyAlignment="1">
      <alignment horizontal="right"/>
    </xf>
    <xf numFmtId="0" fontId="6" fillId="0" borderId="0" xfId="7" applyNumberFormat="1" applyFont="1">
      <alignment vertical="center"/>
    </xf>
    <xf numFmtId="0" fontId="16" fillId="0" borderId="10" xfId="0" applyNumberFormat="1" applyFont="1" applyBorder="1" applyAlignment="1">
      <alignment horizontal="left" vertical="center" wrapText="1" indent="2"/>
    </xf>
    <xf numFmtId="0" fontId="17" fillId="0" borderId="10" xfId="0" applyNumberFormat="1" applyFont="1" applyBorder="1" applyAlignment="1">
      <alignment horizontal="left" vertical="center" wrapText="1" indent="1"/>
    </xf>
    <xf numFmtId="181" fontId="17" fillId="0" borderId="0" xfId="14" applyNumberFormat="1" applyFont="1" applyBorder="1" applyAlignment="1">
      <alignment horizontal="right" vertical="center"/>
    </xf>
    <xf numFmtId="181" fontId="17" fillId="0" borderId="0" xfId="14" applyNumberFormat="1" applyFont="1" applyBorder="1" applyAlignment="1">
      <alignment horizontal="right" vertical="center" shrinkToFit="1"/>
    </xf>
    <xf numFmtId="0" fontId="17" fillId="0" borderId="5" xfId="0" applyNumberFormat="1" applyFont="1" applyBorder="1" applyAlignment="1">
      <alignment horizontal="left" vertical="center" wrapText="1" indent="1"/>
    </xf>
    <xf numFmtId="41" fontId="17" fillId="0" borderId="0" xfId="3" applyNumberFormat="1" applyFont="1" applyFill="1" applyBorder="1" applyAlignment="1">
      <alignment vertical="center" wrapText="1"/>
    </xf>
    <xf numFmtId="183" fontId="17" fillId="0" borderId="0" xfId="14" applyNumberFormat="1" applyFont="1" applyFill="1" applyBorder="1" applyAlignment="1">
      <alignment horizontal="right" vertical="center"/>
    </xf>
    <xf numFmtId="178" fontId="17" fillId="0" borderId="0" xfId="14" applyNumberFormat="1" applyFont="1" applyBorder="1" applyAlignment="1">
      <alignment horizontal="right" vertical="center"/>
    </xf>
    <xf numFmtId="183" fontId="6" fillId="0" borderId="0" xfId="14" applyNumberFormat="1" applyFont="1" applyFill="1" applyBorder="1" applyAlignment="1">
      <alignment horizontal="right" vertical="center"/>
    </xf>
    <xf numFmtId="178" fontId="6" fillId="0" borderId="0" xfId="14" applyNumberFormat="1" applyFont="1" applyBorder="1" applyAlignment="1">
      <alignment horizontal="right" vertical="center"/>
    </xf>
    <xf numFmtId="3" fontId="17" fillId="0" borderId="0" xfId="8" applyNumberFormat="1" applyFont="1" applyBorder="1" applyAlignment="1">
      <alignment horizontal="right" vertical="center"/>
    </xf>
    <xf numFmtId="41" fontId="17" fillId="0" borderId="0" xfId="14" applyNumberFormat="1" applyFont="1" applyBorder="1" applyAlignment="1">
      <alignment horizontal="right" vertical="center"/>
    </xf>
    <xf numFmtId="176" fontId="17" fillId="0" borderId="0" xfId="14" applyNumberFormat="1" applyFont="1" applyBorder="1" applyAlignment="1">
      <alignment horizontal="right" vertical="center"/>
    </xf>
    <xf numFmtId="41" fontId="17" fillId="0" borderId="0" xfId="14" applyNumberFormat="1" applyFont="1" applyFill="1" applyBorder="1" applyAlignment="1">
      <alignment horizontal="right" vertical="center"/>
    </xf>
    <xf numFmtId="3" fontId="6" fillId="0" borderId="0" xfId="8" applyNumberFormat="1" applyFont="1" applyBorder="1" applyAlignment="1">
      <alignment horizontal="right" vertical="center"/>
    </xf>
    <xf numFmtId="41" fontId="6" fillId="0" borderId="0" xfId="14" applyNumberFormat="1" applyFont="1" applyBorder="1" applyAlignment="1">
      <alignment horizontal="right" vertical="center"/>
    </xf>
    <xf numFmtId="176" fontId="6" fillId="0" borderId="0" xfId="14" applyNumberFormat="1" applyFont="1" applyBorder="1" applyAlignment="1">
      <alignment horizontal="right" vertical="center"/>
    </xf>
    <xf numFmtId="41" fontId="6" fillId="0" borderId="0" xfId="14" applyNumberFormat="1" applyFont="1" applyFill="1" applyBorder="1" applyAlignment="1">
      <alignment horizontal="right" vertical="center"/>
    </xf>
    <xf numFmtId="0" fontId="17" fillId="0" borderId="10" xfId="0" applyNumberFormat="1" applyFont="1" applyFill="1" applyBorder="1" applyAlignment="1">
      <alignment horizontal="left" vertical="center" wrapText="1" indent="1"/>
    </xf>
    <xf numFmtId="0" fontId="16" fillId="0" borderId="10" xfId="0" applyNumberFormat="1" applyFont="1" applyFill="1" applyBorder="1" applyAlignment="1">
      <alignment horizontal="left" vertical="center" wrapText="1" indent="2"/>
    </xf>
    <xf numFmtId="0" fontId="6" fillId="0" borderId="0" xfId="7" applyNumberFormat="1" applyFont="1" applyAlignment="1">
      <alignment vertical="center"/>
    </xf>
    <xf numFmtId="0" fontId="16" fillId="0" borderId="5" xfId="0" applyNumberFormat="1" applyFont="1" applyBorder="1" applyAlignment="1">
      <alignment horizontal="left" vertical="center" wrapText="1" indent="2"/>
    </xf>
    <xf numFmtId="0" fontId="18" fillId="0" borderId="0" xfId="14" applyNumberFormat="1" applyFont="1"/>
    <xf numFmtId="0" fontId="19" fillId="0" borderId="0" xfId="14" applyNumberFormat="1" applyFont="1"/>
    <xf numFmtId="0" fontId="20" fillId="0" borderId="0" xfId="14" applyNumberFormat="1" applyFont="1"/>
    <xf numFmtId="0" fontId="4" fillId="0" borderId="13" xfId="9" applyNumberFormat="1" applyFont="1" applyBorder="1">
      <alignment vertical="center"/>
    </xf>
    <xf numFmtId="0" fontId="17" fillId="0" borderId="10" xfId="14" applyNumberFormat="1" applyFont="1" applyBorder="1" applyAlignment="1">
      <alignment horizontal="center" vertical="center" wrapText="1"/>
    </xf>
    <xf numFmtId="0" fontId="17" fillId="0" borderId="5" xfId="14" applyNumberFormat="1" applyFont="1" applyBorder="1" applyAlignment="1">
      <alignment horizontal="center" vertical="center" wrapText="1"/>
    </xf>
    <xf numFmtId="0" fontId="17" fillId="0" borderId="10" xfId="9" applyNumberFormat="1" applyFont="1" applyBorder="1" applyAlignment="1">
      <alignment horizontal="center" vertical="center" wrapText="1"/>
    </xf>
    <xf numFmtId="4" fontId="4" fillId="0" borderId="12" xfId="8" applyNumberFormat="1" applyFont="1" applyBorder="1" applyAlignment="1">
      <alignment horizontal="center" vertical="center"/>
    </xf>
    <xf numFmtId="0" fontId="6" fillId="0" borderId="0" xfId="14" applyNumberFormat="1" applyFont="1" applyAlignment="1">
      <alignment horizontal="right" vertical="center"/>
    </xf>
    <xf numFmtId="0" fontId="6" fillId="0" borderId="0" xfId="8" applyNumberFormat="1" applyFont="1" applyBorder="1" applyAlignment="1">
      <alignment horizontal="right"/>
    </xf>
    <xf numFmtId="0" fontId="6" fillId="0" borderId="0" xfId="8" applyNumberFormat="1" applyFont="1" applyAlignment="1">
      <alignment horizontal="right"/>
    </xf>
    <xf numFmtId="0" fontId="6" fillId="0" borderId="19" xfId="8" applyNumberFormat="1" applyFont="1" applyBorder="1" applyAlignment="1">
      <alignment horizontal="center" vertical="center"/>
    </xf>
    <xf numFmtId="1" fontId="4" fillId="0" borderId="6" xfId="14" applyNumberFormat="1" applyFont="1" applyBorder="1" applyAlignment="1">
      <alignment vertical="top" wrapText="1"/>
    </xf>
    <xf numFmtId="1" fontId="6" fillId="0" borderId="18" xfId="14" applyNumberFormat="1" applyFont="1" applyBorder="1" applyAlignment="1">
      <alignment horizontal="center" vertical="top"/>
    </xf>
    <xf numFmtId="181" fontId="6" fillId="0" borderId="0" xfId="14" applyNumberFormat="1" applyFont="1" applyBorder="1" applyAlignment="1">
      <alignment vertical="center"/>
    </xf>
    <xf numFmtId="4" fontId="6" fillId="0" borderId="6" xfId="8" applyNumberFormat="1" applyFont="1" applyBorder="1" applyAlignment="1">
      <alignment vertical="center" wrapText="1"/>
    </xf>
    <xf numFmtId="0" fontId="6" fillId="0" borderId="6" xfId="8" applyNumberFormat="1" applyFont="1" applyBorder="1" applyAlignment="1">
      <alignment vertical="center" wrapText="1"/>
    </xf>
    <xf numFmtId="0" fontId="6" fillId="0" borderId="1" xfId="8" applyNumberFormat="1" applyFont="1" applyBorder="1" applyAlignment="1">
      <alignment horizontal="center" vertical="center"/>
    </xf>
    <xf numFmtId="0" fontId="6" fillId="0" borderId="20" xfId="8" applyNumberFormat="1" applyFont="1" applyBorder="1" applyAlignment="1">
      <alignment horizontal="center" vertical="center"/>
    </xf>
    <xf numFmtId="0" fontId="6" fillId="0" borderId="8" xfId="8" applyNumberFormat="1" applyFont="1" applyBorder="1" applyAlignment="1">
      <alignment horizontal="center" vertical="center"/>
    </xf>
    <xf numFmtId="0" fontId="6" fillId="0" borderId="21" xfId="8" applyNumberFormat="1" applyFont="1" applyBorder="1" applyAlignment="1">
      <alignment horizontal="center" vertical="center"/>
    </xf>
    <xf numFmtId="0" fontId="6" fillId="0" borderId="9" xfId="8" applyNumberFormat="1" applyFont="1" applyBorder="1" applyAlignment="1">
      <alignment horizontal="center" vertical="center"/>
    </xf>
    <xf numFmtId="41" fontId="11" fillId="0" borderId="0" xfId="8" applyNumberFormat="1" applyFont="1"/>
    <xf numFmtId="0" fontId="24" fillId="0" borderId="0" xfId="14" applyNumberFormat="1" applyFont="1" applyBorder="1" applyAlignment="1">
      <alignment horizontal="center" vertical="center" wrapText="1"/>
    </xf>
    <xf numFmtId="0" fontId="1" fillId="0" borderId="0" xfId="14" applyNumberFormat="1" applyFont="1"/>
    <xf numFmtId="0" fontId="14" fillId="0" borderId="0" xfId="14" applyNumberFormat="1" applyFont="1" applyBorder="1" applyAlignment="1">
      <alignment horizontal="center" vertical="center" wrapText="1"/>
    </xf>
    <xf numFmtId="0" fontId="26" fillId="0" borderId="0" xfId="14" applyNumberFormat="1" applyFont="1"/>
    <xf numFmtId="0" fontId="27" fillId="0" borderId="0" xfId="8" applyNumberFormat="1" applyFont="1" applyAlignment="1">
      <alignment horizontal="center" vertical="center"/>
    </xf>
    <xf numFmtId="0" fontId="28" fillId="0" borderId="0" xfId="8" applyNumberFormat="1" applyFont="1" applyAlignment="1">
      <alignment horizontal="center" vertical="center"/>
    </xf>
    <xf numFmtId="0" fontId="28" fillId="0" borderId="0" xfId="8" applyNumberFormat="1" applyFont="1"/>
    <xf numFmtId="0" fontId="6" fillId="0" borderId="23" xfId="8" applyNumberFormat="1" applyFont="1" applyBorder="1" applyAlignment="1">
      <alignment horizontal="center" vertical="top"/>
    </xf>
    <xf numFmtId="0" fontId="4" fillId="0" borderId="24" xfId="8" applyNumberFormat="1" applyFont="1" applyFill="1" applyBorder="1" applyAlignment="1">
      <alignment horizontal="center"/>
    </xf>
    <xf numFmtId="0" fontId="6" fillId="0" borderId="8" xfId="8" applyNumberFormat="1" applyFont="1" applyBorder="1" applyAlignment="1">
      <alignment horizontal="center" vertical="top"/>
    </xf>
    <xf numFmtId="0" fontId="4" fillId="0" borderId="25" xfId="8" applyNumberFormat="1" applyFont="1" applyBorder="1" applyAlignment="1">
      <alignment horizontal="center"/>
    </xf>
    <xf numFmtId="0" fontId="4" fillId="0" borderId="5" xfId="8" applyNumberFormat="1" applyFont="1" applyBorder="1" applyAlignment="1">
      <alignment horizontal="center"/>
    </xf>
    <xf numFmtId="0" fontId="4" fillId="0" borderId="26" xfId="8" applyNumberFormat="1" applyFont="1" applyBorder="1" applyAlignment="1">
      <alignment horizontal="center"/>
    </xf>
    <xf numFmtId="0" fontId="4" fillId="0" borderId="27" xfId="8" applyNumberFormat="1" applyFont="1" applyBorder="1" applyAlignment="1">
      <alignment horizontal="center"/>
    </xf>
    <xf numFmtId="0" fontId="4" fillId="0" borderId="0" xfId="8" applyNumberFormat="1" applyFont="1" applyBorder="1" applyAlignment="1">
      <alignment horizontal="center"/>
    </xf>
    <xf numFmtId="0" fontId="4" fillId="0" borderId="25" xfId="8" applyNumberFormat="1" applyFont="1" applyFill="1" applyBorder="1" applyAlignment="1">
      <alignment horizontal="center"/>
    </xf>
    <xf numFmtId="0" fontId="28" fillId="0" borderId="0" xfId="8" applyNumberFormat="1" applyFont="1" applyBorder="1"/>
    <xf numFmtId="0" fontId="6" fillId="0" borderId="0" xfId="8" applyNumberFormat="1" applyFont="1" applyAlignment="1">
      <alignment horizontal="right"/>
    </xf>
    <xf numFmtId="198" fontId="17" fillId="0" borderId="0" xfId="14" applyNumberFormat="1" applyFont="1" applyBorder="1" applyAlignment="1">
      <alignment horizontal="right" vertical="center"/>
    </xf>
    <xf numFmtId="198" fontId="6" fillId="0" borderId="0" xfId="14" applyNumberFormat="1" applyFont="1" applyBorder="1" applyAlignment="1">
      <alignment horizontal="right" vertical="center"/>
    </xf>
    <xf numFmtId="197" fontId="17" fillId="0" borderId="0" xfId="14" applyNumberFormat="1" applyFont="1" applyFill="1" applyBorder="1" applyAlignment="1">
      <alignment horizontal="right" vertical="center"/>
    </xf>
    <xf numFmtId="192" fontId="6" fillId="0" borderId="1" xfId="14" applyNumberFormat="1" applyFont="1" applyBorder="1" applyAlignment="1">
      <alignment horizontal="center" vertical="center" wrapText="1"/>
    </xf>
    <xf numFmtId="181" fontId="17" fillId="0" borderId="0" xfId="14" applyNumberFormat="1" applyFont="1" applyFill="1" applyBorder="1" applyAlignment="1">
      <alignment horizontal="right" vertical="center"/>
    </xf>
    <xf numFmtId="198" fontId="6" fillId="0" borderId="1" xfId="14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top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vertical="justify"/>
    </xf>
    <xf numFmtId="0" fontId="29" fillId="0" borderId="0" xfId="0" applyNumberFormat="1" applyFont="1" applyAlignment="1">
      <alignment vertical="top"/>
    </xf>
    <xf numFmtId="0" fontId="4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horizontal="left" vertical="top"/>
    </xf>
    <xf numFmtId="0" fontId="23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3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3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1" fillId="0" borderId="0" xfId="8" quotePrefix="1" applyNumberFormat="1" applyFont="1" applyAlignment="1">
      <alignment horizontal="right" vertical="top"/>
    </xf>
    <xf numFmtId="0" fontId="21" fillId="0" borderId="0" xfId="0" applyNumberFormat="1" applyFont="1" applyAlignment="1">
      <alignment vertical="top"/>
    </xf>
    <xf numFmtId="0" fontId="21" fillId="0" borderId="0" xfId="8" quotePrefix="1" applyNumberFormat="1" applyFont="1" applyAlignment="1">
      <alignment horizontal="right" vertical="top" wrapText="1"/>
    </xf>
    <xf numFmtId="0" fontId="21" fillId="0" borderId="0" xfId="8" applyNumberFormat="1" applyFont="1" applyAlignment="1">
      <alignment horizontal="left" vertical="top" wrapText="1"/>
    </xf>
    <xf numFmtId="0" fontId="21" fillId="0" borderId="0" xfId="0" applyNumberFormat="1" applyFont="1" applyAlignment="1">
      <alignment horizontal="right" vertical="top"/>
    </xf>
    <xf numFmtId="0" fontId="21" fillId="0" borderId="0" xfId="0" quotePrefix="1" applyNumberFormat="1" applyFont="1" applyAlignment="1">
      <alignment horizontal="right" vertical="top"/>
    </xf>
    <xf numFmtId="0" fontId="22" fillId="0" borderId="0" xfId="0" quotePrefix="1" applyNumberFormat="1" applyFont="1" applyAlignment="1">
      <alignment horizontal="right" vertical="top"/>
    </xf>
    <xf numFmtId="0" fontId="22" fillId="0" borderId="0" xfId="0" applyNumberFormat="1" applyFont="1" applyAlignment="1">
      <alignment vertical="top"/>
    </xf>
    <xf numFmtId="0" fontId="21" fillId="0" borderId="0" xfId="0" applyNumberFormat="1" applyFont="1" applyAlignment="1">
      <alignment vertical="top"/>
    </xf>
    <xf numFmtId="0" fontId="21" fillId="0" borderId="0" xfId="8" applyNumberFormat="1" applyFont="1" applyFill="1" applyAlignment="1">
      <alignment horizontal="left" vertical="top"/>
    </xf>
    <xf numFmtId="0" fontId="21" fillId="0" borderId="0" xfId="8" applyNumberFormat="1" applyFont="1" applyFill="1" applyAlignment="1">
      <alignment horizontal="left" vertical="top" wrapText="1"/>
    </xf>
    <xf numFmtId="0" fontId="21" fillId="0" borderId="0" xfId="0" applyNumberFormat="1" applyFont="1" applyFill="1" applyAlignment="1">
      <alignment vertical="top"/>
    </xf>
    <xf numFmtId="0" fontId="21" fillId="0" borderId="0" xfId="0" applyNumberFormat="1" applyFont="1" applyFill="1" applyAlignment="1">
      <alignment vertical="top"/>
    </xf>
    <xf numFmtId="0" fontId="22" fillId="0" borderId="0" xfId="0" applyNumberFormat="1" applyFont="1" applyAlignment="1">
      <alignment vertical="top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7" xfId="14" applyNumberFormat="1" applyFont="1" applyBorder="1" applyAlignment="1">
      <alignment horizontal="center" vertical="top" wrapText="1"/>
    </xf>
    <xf numFmtId="0" fontId="17" fillId="0" borderId="10" xfId="8" applyNumberFormat="1" applyFont="1" applyFill="1" applyBorder="1" applyAlignment="1">
      <alignment horizontal="left" vertical="center" wrapText="1" indent="1"/>
    </xf>
    <xf numFmtId="181" fontId="17" fillId="0" borderId="0" xfId="14" applyNumberFormat="1" applyFont="1" applyFill="1" applyBorder="1" applyAlignment="1">
      <alignment horizontal="right" vertical="center" shrinkToFit="1"/>
    </xf>
    <xf numFmtId="198" fontId="17" fillId="0" borderId="0" xfId="14" applyNumberFormat="1" applyFont="1" applyFill="1" applyBorder="1" applyAlignment="1">
      <alignment horizontal="right" vertical="center"/>
    </xf>
    <xf numFmtId="0" fontId="17" fillId="0" borderId="5" xfId="8" applyNumberFormat="1" applyFont="1" applyFill="1" applyBorder="1" applyAlignment="1">
      <alignment horizontal="left" vertical="center" wrapText="1" indent="1"/>
    </xf>
    <xf numFmtId="0" fontId="16" fillId="0" borderId="10" xfId="8" applyNumberFormat="1" applyFont="1" applyFill="1" applyBorder="1" applyAlignment="1">
      <alignment horizontal="left" vertical="center" wrapText="1" indent="2"/>
    </xf>
    <xf numFmtId="0" fontId="16" fillId="0" borderId="5" xfId="8" applyNumberFormat="1" applyFont="1" applyFill="1" applyBorder="1" applyAlignment="1">
      <alignment horizontal="left" vertical="center" wrapText="1" indent="2"/>
    </xf>
    <xf numFmtId="181" fontId="17" fillId="0" borderId="0" xfId="8" applyNumberFormat="1" applyFont="1" applyFill="1" applyBorder="1" applyAlignment="1">
      <alignment horizontal="right" vertical="center"/>
    </xf>
    <xf numFmtId="198" fontId="17" fillId="0" borderId="0" xfId="8" applyNumberFormat="1" applyFont="1" applyFill="1" applyBorder="1" applyAlignment="1">
      <alignment horizontal="right" vertical="center"/>
    </xf>
    <xf numFmtId="0" fontId="19" fillId="0" borderId="0" xfId="14" applyNumberFormat="1" applyFont="1" applyAlignment="1">
      <alignment vertical="center"/>
    </xf>
    <xf numFmtId="181" fontId="6" fillId="0" borderId="0" xfId="14" applyNumberFormat="1" applyFont="1" applyFill="1" applyBorder="1" applyAlignment="1">
      <alignment horizontal="right" vertical="center"/>
    </xf>
    <xf numFmtId="197" fontId="6" fillId="0" borderId="0" xfId="14" applyNumberFormat="1" applyFont="1" applyFill="1" applyBorder="1" applyAlignment="1">
      <alignment horizontal="right" vertical="center"/>
    </xf>
    <xf numFmtId="181" fontId="6" fillId="0" borderId="0" xfId="14" applyNumberFormat="1" applyFont="1" applyFill="1" applyBorder="1" applyAlignment="1">
      <alignment horizontal="right" vertical="center" shrinkToFit="1"/>
    </xf>
    <xf numFmtId="198" fontId="6" fillId="0" borderId="0" xfId="14" applyNumberFormat="1" applyFont="1" applyFill="1" applyBorder="1" applyAlignment="1">
      <alignment horizontal="right" vertical="center"/>
    </xf>
    <xf numFmtId="188" fontId="17" fillId="0" borderId="0" xfId="14" applyNumberFormat="1" applyFont="1" applyBorder="1" applyAlignment="1">
      <alignment horizontal="right" vertical="center"/>
    </xf>
    <xf numFmtId="180" fontId="17" fillId="0" borderId="0" xfId="14" applyNumberFormat="1" applyFont="1" applyBorder="1" applyAlignment="1">
      <alignment horizontal="right" vertical="center"/>
    </xf>
    <xf numFmtId="0" fontId="0" fillId="0" borderId="0" xfId="0" applyNumberFormat="1" applyAlignment="1"/>
    <xf numFmtId="0" fontId="4" fillId="0" borderId="17" xfId="0" applyNumberFormat="1" applyFont="1" applyBorder="1" applyAlignment="1">
      <alignment horizontal="center" vertical="center" wrapText="1"/>
    </xf>
    <xf numFmtId="0" fontId="6" fillId="0" borderId="0" xfId="7" applyNumberFormat="1" applyFont="1" applyAlignment="1">
      <alignment horizontal="right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left" vertical="center" wrapText="1" indent="1"/>
    </xf>
    <xf numFmtId="0" fontId="17" fillId="0" borderId="5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/>
    <xf numFmtId="0" fontId="4" fillId="0" borderId="10" xfId="0" applyNumberFormat="1" applyFont="1" applyFill="1" applyBorder="1" applyAlignment="1">
      <alignment horizontal="left" vertical="center"/>
    </xf>
    <xf numFmtId="0" fontId="22" fillId="0" borderId="0" xfId="0" applyNumberFormat="1" applyFont="1" applyAlignment="1"/>
    <xf numFmtId="0" fontId="6" fillId="0" borderId="3" xfId="0" applyNumberFormat="1" applyFont="1" applyFill="1" applyBorder="1" applyAlignment="1">
      <alignment horizontal="right" vertical="center"/>
    </xf>
    <xf numFmtId="0" fontId="0" fillId="0" borderId="13" xfId="0" applyNumberFormat="1" applyBorder="1" applyAlignment="1"/>
    <xf numFmtId="41" fontId="6" fillId="0" borderId="0" xfId="2" applyNumberFormat="1" applyFont="1" applyBorder="1" applyAlignment="1">
      <alignment horizontal="center" vertical="center"/>
    </xf>
    <xf numFmtId="41" fontId="6" fillId="0" borderId="0" xfId="2" applyNumberFormat="1" applyFont="1" applyBorder="1" applyAlignment="1">
      <alignment vertical="center"/>
    </xf>
    <xf numFmtId="41" fontId="6" fillId="0" borderId="0" xfId="2" applyNumberFormat="1" applyFont="1" applyBorder="1" applyAlignment="1">
      <alignment horizontal="right" vertical="center"/>
    </xf>
    <xf numFmtId="0" fontId="15" fillId="0" borderId="10" xfId="0" applyNumberFormat="1" applyFont="1" applyFill="1" applyBorder="1" applyAlignment="1">
      <alignment horizontal="left" vertical="center" wrapText="1" indent="2"/>
    </xf>
    <xf numFmtId="0" fontId="15" fillId="0" borderId="10" xfId="0" applyNumberFormat="1" applyFont="1" applyBorder="1" applyAlignment="1">
      <alignment horizontal="left" vertical="center" wrapText="1" indent="2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3" fontId="17" fillId="0" borderId="0" xfId="8" applyNumberFormat="1" applyFont="1" applyFill="1" applyBorder="1" applyAlignment="1">
      <alignment horizontal="right" vertical="center"/>
    </xf>
    <xf numFmtId="176" fontId="17" fillId="0" borderId="0" xfId="14" applyNumberFormat="1" applyFont="1" applyFill="1" applyBorder="1" applyAlignment="1">
      <alignment horizontal="right" vertical="center"/>
    </xf>
    <xf numFmtId="188" fontId="17" fillId="0" borderId="0" xfId="14" applyNumberFormat="1" applyFont="1" applyFill="1" applyBorder="1" applyAlignment="1">
      <alignment horizontal="right" vertical="center"/>
    </xf>
    <xf numFmtId="180" fontId="17" fillId="0" borderId="0" xfId="14" applyNumberFormat="1" applyFont="1" applyFill="1" applyBorder="1" applyAlignment="1">
      <alignment horizontal="right" vertical="center"/>
    </xf>
    <xf numFmtId="0" fontId="6" fillId="2" borderId="5" xfId="0" applyNumberFormat="1" applyFont="1" applyFill="1" applyBorder="1" applyAlignment="1">
      <alignment horizontal="left" vertical="center" indent="1" shrinkToFit="1"/>
    </xf>
    <xf numFmtId="0" fontId="4" fillId="0" borderId="17" xfId="0" applyNumberFormat="1" applyFont="1" applyBorder="1" applyAlignment="1">
      <alignment horizontal="center" vertical="center" wrapText="1"/>
    </xf>
    <xf numFmtId="0" fontId="0" fillId="0" borderId="0" xfId="0" applyNumberFormat="1" applyAlignment="1"/>
    <xf numFmtId="0" fontId="6" fillId="0" borderId="0" xfId="7" applyNumberFormat="1" applyFont="1" applyAlignment="1">
      <alignment horizontal="right" vertical="center"/>
    </xf>
    <xf numFmtId="41" fontId="17" fillId="0" borderId="0" xfId="2" applyNumberFormat="1" applyFont="1" applyBorder="1" applyAlignment="1">
      <alignment vertical="center"/>
    </xf>
    <xf numFmtId="41" fontId="17" fillId="0" borderId="0" xfId="2" applyNumberFormat="1" applyFont="1" applyBorder="1" applyAlignment="1">
      <alignment horizontal="right" vertical="center"/>
    </xf>
    <xf numFmtId="41" fontId="17" fillId="0" borderId="0" xfId="2" applyNumberFormat="1" applyFont="1" applyBorder="1" applyAlignment="1" applyProtection="1">
      <alignment vertical="center"/>
      <protection locked="0"/>
    </xf>
    <xf numFmtId="41" fontId="17" fillId="0" borderId="0" xfId="2" applyNumberFormat="1" applyFont="1" applyBorder="1" applyAlignment="1">
      <alignment horizontal="center" vertical="center"/>
    </xf>
    <xf numFmtId="0" fontId="12" fillId="0" borderId="0" xfId="14" applyNumberFormat="1" applyFont="1" applyBorder="1" applyAlignment="1">
      <alignment horizontal="center" vertical="center" wrapText="1"/>
    </xf>
    <xf numFmtId="0" fontId="10" fillId="0" borderId="0" xfId="14" applyNumberFormat="1" applyFont="1" applyBorder="1"/>
    <xf numFmtId="0" fontId="17" fillId="2" borderId="10" xfId="0" applyNumberFormat="1" applyFont="1" applyFill="1" applyBorder="1" applyAlignment="1">
      <alignment horizontal="left" vertical="center" wrapText="1" indent="1"/>
    </xf>
    <xf numFmtId="41" fontId="17" fillId="2" borderId="0" xfId="3" applyNumberFormat="1" applyFont="1" applyFill="1" applyBorder="1" applyAlignment="1">
      <alignment vertical="center" wrapText="1"/>
    </xf>
    <xf numFmtId="192" fontId="17" fillId="2" borderId="0" xfId="3" applyNumberFormat="1" applyFont="1" applyFill="1" applyBorder="1" applyAlignment="1">
      <alignment vertical="center" wrapText="1"/>
    </xf>
    <xf numFmtId="41" fontId="8" fillId="2" borderId="0" xfId="2" applyNumberFormat="1" applyFont="1" applyFill="1" applyBorder="1" applyAlignment="1">
      <alignment horizontal="right" vertical="center"/>
    </xf>
    <xf numFmtId="185" fontId="17" fillId="2" borderId="0" xfId="3" applyNumberFormat="1" applyFont="1" applyFill="1" applyBorder="1" applyAlignment="1">
      <alignment vertical="center"/>
    </xf>
    <xf numFmtId="193" fontId="17" fillId="2" borderId="0" xfId="3" applyNumberFormat="1" applyFont="1" applyFill="1" applyBorder="1" applyAlignment="1">
      <alignment vertical="center" wrapText="1"/>
    </xf>
    <xf numFmtId="0" fontId="17" fillId="2" borderId="5" xfId="0" applyNumberFormat="1" applyFont="1" applyFill="1" applyBorder="1" applyAlignment="1">
      <alignment horizontal="left" vertical="center" wrapText="1" indent="1"/>
    </xf>
    <xf numFmtId="0" fontId="16" fillId="2" borderId="10" xfId="0" applyNumberFormat="1" applyFont="1" applyFill="1" applyBorder="1" applyAlignment="1">
      <alignment horizontal="left" vertical="center" wrapText="1" indent="2"/>
    </xf>
    <xf numFmtId="41" fontId="6" fillId="2" borderId="0" xfId="3" applyNumberFormat="1" applyFont="1" applyFill="1" applyBorder="1" applyAlignment="1">
      <alignment vertical="center" wrapText="1"/>
    </xf>
    <xf numFmtId="192" fontId="6" fillId="2" borderId="0" xfId="3" applyNumberFormat="1" applyFont="1" applyFill="1" applyBorder="1" applyAlignment="1">
      <alignment vertical="center" wrapText="1"/>
    </xf>
    <xf numFmtId="193" fontId="6" fillId="2" borderId="0" xfId="3" applyNumberFormat="1" applyFont="1" applyFill="1" applyBorder="1" applyAlignment="1">
      <alignment vertical="center" wrapText="1"/>
    </xf>
    <xf numFmtId="185" fontId="6" fillId="2" borderId="0" xfId="3" applyNumberFormat="1" applyFont="1" applyFill="1" applyBorder="1" applyAlignment="1">
      <alignment vertical="center"/>
    </xf>
    <xf numFmtId="0" fontId="16" fillId="2" borderId="5" xfId="0" applyNumberFormat="1" applyFont="1" applyFill="1" applyBorder="1" applyAlignment="1">
      <alignment horizontal="left" vertical="center" wrapText="1" indent="2"/>
    </xf>
    <xf numFmtId="0" fontId="17" fillId="2" borderId="7" xfId="8" applyNumberFormat="1" applyFont="1" applyFill="1" applyBorder="1" applyAlignment="1">
      <alignment horizontal="center" vertical="center" wrapText="1"/>
    </xf>
    <xf numFmtId="41" fontId="17" fillId="2" borderId="33" xfId="3" applyNumberFormat="1" applyFont="1" applyFill="1" applyBorder="1" applyAlignment="1">
      <alignment vertical="center" wrapText="1"/>
    </xf>
    <xf numFmtId="192" fontId="17" fillId="2" borderId="0" xfId="3" applyNumberFormat="1" applyFont="1" applyFill="1" applyAlignment="1">
      <alignment vertical="center" wrapText="1"/>
    </xf>
    <xf numFmtId="193" fontId="17" fillId="2" borderId="0" xfId="3" applyNumberFormat="1" applyFont="1" applyFill="1" applyAlignment="1">
      <alignment vertical="center"/>
    </xf>
    <xf numFmtId="0" fontId="17" fillId="2" borderId="33" xfId="8" applyNumberFormat="1" applyFont="1" applyFill="1" applyBorder="1" applyAlignment="1">
      <alignment horizontal="center" vertical="center" wrapText="1"/>
    </xf>
    <xf numFmtId="41" fontId="17" fillId="2" borderId="0" xfId="14" applyNumberFormat="1" applyFont="1" applyFill="1" applyBorder="1" applyAlignment="1">
      <alignment horizontal="right" vertical="center"/>
    </xf>
    <xf numFmtId="0" fontId="17" fillId="2" borderId="5" xfId="8" applyNumberFormat="1" applyFont="1" applyFill="1" applyBorder="1" applyAlignment="1">
      <alignment horizontal="center" vertical="center" wrapText="1"/>
    </xf>
    <xf numFmtId="0" fontId="6" fillId="2" borderId="7" xfId="8" applyNumberFormat="1" applyFont="1" applyFill="1" applyBorder="1" applyAlignment="1">
      <alignment horizontal="center" vertical="center" wrapText="1"/>
    </xf>
    <xf numFmtId="41" fontId="6" fillId="2" borderId="33" xfId="3" applyNumberFormat="1" applyFont="1" applyFill="1" applyBorder="1" applyAlignment="1">
      <alignment vertical="center" wrapText="1"/>
    </xf>
    <xf numFmtId="41" fontId="6" fillId="2" borderId="0" xfId="14" applyNumberFormat="1" applyFont="1" applyFill="1" applyBorder="1" applyAlignment="1">
      <alignment vertical="center"/>
    </xf>
    <xf numFmtId="181" fontId="6" fillId="2" borderId="0" xfId="0" applyNumberFormat="1" applyFont="1" applyFill="1" applyBorder="1" applyAlignment="1">
      <alignment vertical="center" wrapText="1"/>
    </xf>
    <xf numFmtId="192" fontId="6" fillId="2" borderId="0" xfId="3" applyNumberFormat="1" applyFont="1" applyFill="1" applyAlignment="1">
      <alignment vertical="center" wrapText="1"/>
    </xf>
    <xf numFmtId="0" fontId="6" fillId="2" borderId="33" xfId="8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0" fillId="2" borderId="0" xfId="8" applyNumberFormat="1" applyFont="1" applyFill="1"/>
    <xf numFmtId="0" fontId="11" fillId="2" borderId="0" xfId="8" applyNumberFormat="1" applyFont="1" applyFill="1"/>
    <xf numFmtId="0" fontId="4" fillId="2" borderId="0" xfId="8" applyNumberFormat="1" applyFont="1" applyFill="1"/>
    <xf numFmtId="0" fontId="8" fillId="2" borderId="0" xfId="8" applyNumberFormat="1" applyFont="1" applyFill="1"/>
    <xf numFmtId="0" fontId="0" fillId="2" borderId="0" xfId="8" applyNumberFormat="1" applyFont="1" applyFill="1" applyAlignment="1">
      <alignment horizontal="right"/>
    </xf>
    <xf numFmtId="0" fontId="12" fillId="2" borderId="0" xfId="8" applyNumberFormat="1" applyFont="1" applyFill="1" applyAlignment="1">
      <alignment horizontal="center"/>
    </xf>
    <xf numFmtId="0" fontId="4" fillId="2" borderId="0" xfId="8" applyNumberFormat="1" applyFont="1" applyFill="1" applyAlignment="1">
      <alignment horizontal="left"/>
    </xf>
    <xf numFmtId="0" fontId="0" fillId="2" borderId="0" xfId="8" applyNumberFormat="1" applyFont="1" applyFill="1" applyBorder="1" applyAlignment="1">
      <alignment horizontal="center" vertical="center"/>
    </xf>
    <xf numFmtId="0" fontId="6" fillId="2" borderId="0" xfId="8" applyNumberFormat="1" applyFont="1" applyFill="1" applyAlignment="1">
      <alignment horizontal="right"/>
    </xf>
    <xf numFmtId="0" fontId="4" fillId="2" borderId="12" xfId="8" applyNumberFormat="1" applyFont="1" applyFill="1" applyBorder="1" applyAlignment="1">
      <alignment horizontal="center" vertical="center"/>
    </xf>
    <xf numFmtId="0" fontId="4" fillId="2" borderId="2" xfId="8" applyNumberFormat="1" applyFont="1" applyFill="1" applyBorder="1" applyAlignment="1">
      <alignment horizontal="center" vertical="center" wrapText="1"/>
    </xf>
    <xf numFmtId="0" fontId="4" fillId="2" borderId="38" xfId="8" applyNumberFormat="1" applyFont="1" applyFill="1" applyBorder="1" applyAlignment="1">
      <alignment horizontal="center" vertical="center" wrapText="1"/>
    </xf>
    <xf numFmtId="0" fontId="4" fillId="2" borderId="6" xfId="8" applyNumberFormat="1" applyFont="1" applyFill="1" applyBorder="1" applyAlignment="1">
      <alignment horizontal="center" vertical="center"/>
    </xf>
    <xf numFmtId="0" fontId="4" fillId="2" borderId="0" xfId="8" applyNumberFormat="1" applyFont="1" applyFill="1" applyBorder="1" applyAlignment="1">
      <alignment horizontal="center" vertical="center"/>
    </xf>
    <xf numFmtId="0" fontId="4" fillId="2" borderId="42" xfId="8" applyNumberFormat="1" applyFont="1" applyFill="1" applyBorder="1" applyAlignment="1">
      <alignment horizontal="center" vertical="center"/>
    </xf>
    <xf numFmtId="0" fontId="4" fillId="2" borderId="5" xfId="8" applyNumberFormat="1" applyFont="1" applyFill="1" applyBorder="1" applyAlignment="1">
      <alignment horizontal="center" vertical="center"/>
    </xf>
    <xf numFmtId="0" fontId="6" fillId="2" borderId="6" xfId="8" applyNumberFormat="1" applyFont="1" applyFill="1" applyBorder="1" applyAlignment="1">
      <alignment horizontal="center"/>
    </xf>
    <xf numFmtId="0" fontId="4" fillId="2" borderId="0" xfId="8" applyNumberFormat="1" applyFont="1" applyFill="1" applyBorder="1" applyAlignment="1">
      <alignment horizontal="center"/>
    </xf>
    <xf numFmtId="0" fontId="4" fillId="2" borderId="42" xfId="8" applyNumberFormat="1" applyFont="1" applyFill="1" applyBorder="1" applyAlignment="1">
      <alignment horizontal="center"/>
    </xf>
    <xf numFmtId="0" fontId="4" fillId="2" borderId="35" xfId="8" applyNumberFormat="1" applyFont="1" applyFill="1" applyBorder="1" applyAlignment="1">
      <alignment horizontal="center"/>
    </xf>
    <xf numFmtId="0" fontId="4" fillId="2" borderId="50" xfId="8" applyNumberFormat="1" applyFont="1" applyFill="1" applyBorder="1" applyAlignment="1">
      <alignment horizontal="center"/>
    </xf>
    <xf numFmtId="0" fontId="6" fillId="2" borderId="0" xfId="8" applyNumberFormat="1" applyFont="1" applyFill="1" applyBorder="1" applyAlignment="1">
      <alignment horizontal="center"/>
    </xf>
    <xf numFmtId="0" fontId="6" fillId="2" borderId="5" xfId="8" applyNumberFormat="1" applyFont="1" applyFill="1" applyBorder="1" applyAlignment="1">
      <alignment horizontal="center"/>
    </xf>
    <xf numFmtId="0" fontId="11" fillId="2" borderId="5" xfId="8" applyNumberFormat="1" applyFont="1" applyFill="1" applyBorder="1"/>
    <xf numFmtId="0" fontId="4" fillId="2" borderId="35" xfId="8" applyNumberFormat="1" applyFont="1" applyFill="1" applyBorder="1" applyAlignment="1">
      <alignment horizontal="center" vertical="center"/>
    </xf>
    <xf numFmtId="0" fontId="6" fillId="2" borderId="18" xfId="8" applyNumberFormat="1" applyFont="1" applyFill="1" applyBorder="1" applyAlignment="1">
      <alignment horizontal="center" vertical="top"/>
    </xf>
    <xf numFmtId="0" fontId="6" fillId="2" borderId="1" xfId="8" applyNumberFormat="1" applyFont="1" applyFill="1" applyBorder="1" applyAlignment="1">
      <alignment horizontal="center" vertical="top"/>
    </xf>
    <xf numFmtId="0" fontId="6" fillId="2" borderId="13" xfId="8" applyNumberFormat="1" applyFont="1" applyFill="1" applyBorder="1" applyAlignment="1">
      <alignment horizontal="center" vertical="top"/>
    </xf>
    <xf numFmtId="0" fontId="6" fillId="2" borderId="17" xfId="8" applyNumberFormat="1" applyFont="1" applyFill="1" applyBorder="1" applyAlignment="1">
      <alignment horizontal="center" vertical="top"/>
    </xf>
    <xf numFmtId="0" fontId="4" fillId="2" borderId="10" xfId="8" applyNumberFormat="1" applyFont="1" applyFill="1" applyBorder="1" applyAlignment="1">
      <alignment horizontal="center" vertical="center"/>
    </xf>
    <xf numFmtId="0" fontId="6" fillId="2" borderId="0" xfId="8" applyNumberFormat="1" applyFont="1" applyFill="1" applyBorder="1" applyAlignment="1">
      <alignment horizontal="center" vertical="top"/>
    </xf>
    <xf numFmtId="0" fontId="6" fillId="2" borderId="10" xfId="0" applyNumberFormat="1" applyFont="1" applyFill="1" applyBorder="1" applyAlignment="1">
      <alignment horizontal="center" vertical="center" wrapText="1"/>
    </xf>
    <xf numFmtId="3" fontId="6" fillId="2" borderId="0" xfId="3" applyNumberFormat="1" applyFont="1" applyFill="1" applyBorder="1" applyAlignment="1">
      <alignment vertical="center" wrapText="1"/>
    </xf>
    <xf numFmtId="191" fontId="6" fillId="2" borderId="0" xfId="3" applyNumberFormat="1" applyFont="1" applyFill="1" applyBorder="1" applyAlignment="1">
      <alignment vertical="center" wrapText="1"/>
    </xf>
    <xf numFmtId="3" fontId="6" fillId="2" borderId="0" xfId="3" applyNumberFormat="1" applyFont="1" applyFill="1" applyBorder="1" applyAlignment="1">
      <alignment horizontal="right" vertical="center" wrapText="1"/>
    </xf>
    <xf numFmtId="0" fontId="6" fillId="2" borderId="10" xfId="8" applyNumberFormat="1" applyFont="1" applyFill="1" applyBorder="1" applyAlignment="1">
      <alignment horizontal="center" vertical="center"/>
    </xf>
    <xf numFmtId="191" fontId="6" fillId="2" borderId="0" xfId="3" applyNumberFormat="1" applyFont="1" applyFill="1" applyBorder="1" applyAlignment="1">
      <alignment horizontal="right" vertical="center" wrapText="1"/>
    </xf>
    <xf numFmtId="0" fontId="6" fillId="2" borderId="5" xfId="8" applyNumberFormat="1" applyFont="1" applyFill="1" applyBorder="1" applyAlignment="1">
      <alignment horizontal="center" vertical="center"/>
    </xf>
    <xf numFmtId="0" fontId="17" fillId="2" borderId="10" xfId="8" applyNumberFormat="1" applyFont="1" applyFill="1" applyBorder="1" applyAlignment="1">
      <alignment horizontal="center" vertical="center"/>
    </xf>
    <xf numFmtId="3" fontId="17" fillId="2" borderId="0" xfId="3" applyNumberFormat="1" applyFont="1" applyFill="1" applyBorder="1" applyAlignment="1">
      <alignment horizontal="right" vertical="center" wrapText="1"/>
    </xf>
    <xf numFmtId="191" fontId="17" fillId="2" borderId="0" xfId="3" applyNumberFormat="1" applyFont="1" applyFill="1" applyBorder="1" applyAlignment="1">
      <alignment horizontal="right" vertical="center" wrapText="1"/>
    </xf>
    <xf numFmtId="4" fontId="17" fillId="2" borderId="0" xfId="3" applyNumberFormat="1" applyFont="1" applyFill="1" applyBorder="1" applyAlignment="1">
      <alignment horizontal="right" vertical="center" wrapText="1"/>
    </xf>
    <xf numFmtId="0" fontId="17" fillId="2" borderId="5" xfId="8" applyNumberFormat="1" applyFont="1" applyFill="1" applyBorder="1" applyAlignment="1">
      <alignment horizontal="center" vertical="center"/>
    </xf>
    <xf numFmtId="3" fontId="17" fillId="2" borderId="10" xfId="0" applyNumberFormat="1" applyFont="1" applyFill="1" applyBorder="1" applyAlignment="1">
      <alignment horizontal="distributed" vertical="center" wrapText="1"/>
    </xf>
    <xf numFmtId="0" fontId="17" fillId="2" borderId="5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distributed" vertical="center" wrapText="1"/>
    </xf>
    <xf numFmtId="3" fontId="6" fillId="2" borderId="0" xfId="0" applyNumberFormat="1" applyFont="1" applyFill="1" applyBorder="1" applyAlignment="1">
      <alignment horizontal="right" vertical="center"/>
    </xf>
    <xf numFmtId="3" fontId="6" fillId="2" borderId="0" xfId="8" applyNumberFormat="1" applyFont="1" applyFill="1" applyBorder="1" applyAlignment="1">
      <alignment horizontal="right" vertical="center"/>
    </xf>
    <xf numFmtId="3" fontId="6" fillId="2" borderId="0" xfId="3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horizontal="right" vertical="center"/>
    </xf>
    <xf numFmtId="191" fontId="6" fillId="2" borderId="0" xfId="3" applyNumberFormat="1" applyFont="1" applyFill="1" applyBorder="1" applyAlignment="1">
      <alignment horizontal="right" vertical="center"/>
    </xf>
    <xf numFmtId="4" fontId="6" fillId="2" borderId="0" xfId="3" applyNumberFormat="1" applyFont="1" applyFill="1" applyBorder="1" applyAlignment="1">
      <alignment horizontal="right" vertical="center"/>
    </xf>
    <xf numFmtId="0" fontId="6" fillId="2" borderId="5" xfId="0" applyNumberFormat="1" applyFont="1" applyFill="1" applyBorder="1" applyAlignment="1">
      <alignment horizontal="left" vertical="center" indent="1"/>
    </xf>
    <xf numFmtId="0" fontId="4" fillId="2" borderId="15" xfId="0" applyNumberFormat="1" applyFont="1" applyFill="1" applyBorder="1" applyAlignment="1">
      <alignment horizontal="distributed" vertical="center" wrapText="1"/>
    </xf>
    <xf numFmtId="3" fontId="11" fillId="2" borderId="14" xfId="8" applyNumberFormat="1" applyFont="1" applyFill="1" applyBorder="1" applyAlignment="1">
      <alignment horizontal="right" wrapText="1"/>
    </xf>
    <xf numFmtId="3" fontId="11" fillId="2" borderId="1" xfId="8" applyNumberFormat="1" applyFont="1" applyFill="1" applyBorder="1" applyAlignment="1">
      <alignment horizontal="right" wrapText="1"/>
    </xf>
    <xf numFmtId="3" fontId="4" fillId="2" borderId="1" xfId="3" applyNumberFormat="1" applyFont="1" applyFill="1" applyBorder="1" applyAlignment="1">
      <alignment horizontal="right" vertical="center" wrapText="1"/>
    </xf>
    <xf numFmtId="3" fontId="11" fillId="2" borderId="1" xfId="8" applyNumberFormat="1" applyFont="1" applyFill="1" applyBorder="1" applyAlignment="1">
      <alignment horizontal="right" vertical="center"/>
    </xf>
    <xf numFmtId="3" fontId="4" fillId="2" borderId="1" xfId="3" applyNumberFormat="1" applyFont="1" applyFill="1" applyBorder="1" applyAlignment="1">
      <alignment vertical="center" wrapText="1"/>
    </xf>
    <xf numFmtId="3" fontId="4" fillId="2" borderId="9" xfId="3" applyNumberFormat="1" applyFont="1" applyFill="1" applyBorder="1" applyAlignment="1">
      <alignment vertical="center" wrapText="1"/>
    </xf>
    <xf numFmtId="3" fontId="4" fillId="2" borderId="15" xfId="3" applyNumberFormat="1" applyFont="1" applyFill="1" applyBorder="1" applyAlignment="1">
      <alignment vertical="center" wrapText="1"/>
    </xf>
    <xf numFmtId="0" fontId="6" fillId="2" borderId="8" xfId="0" applyNumberFormat="1" applyFont="1" applyFill="1" applyBorder="1" applyAlignment="1">
      <alignment vertical="center" shrinkToFit="1"/>
    </xf>
    <xf numFmtId="0" fontId="4" fillId="2" borderId="0" xfId="8" applyNumberFormat="1" applyFont="1" applyFill="1" applyBorder="1" applyAlignment="1">
      <alignment horizontal="left"/>
    </xf>
    <xf numFmtId="0" fontId="4" fillId="2" borderId="0" xfId="8" applyNumberFormat="1" applyFont="1" applyFill="1" applyBorder="1" applyAlignment="1">
      <alignment horizontal="right"/>
    </xf>
    <xf numFmtId="0" fontId="4" fillId="2" borderId="3" xfId="8" applyNumberFormat="1" applyFont="1" applyFill="1" applyBorder="1" applyAlignment="1">
      <alignment horizontal="left"/>
    </xf>
    <xf numFmtId="0" fontId="11" fillId="2" borderId="3" xfId="8" applyNumberFormat="1" applyFont="1" applyFill="1" applyBorder="1"/>
    <xf numFmtId="0" fontId="6" fillId="2" borderId="0" xfId="8" applyNumberFormat="1" applyFont="1" applyFill="1" applyBorder="1" applyAlignment="1">
      <alignment horizontal="right"/>
    </xf>
    <xf numFmtId="0" fontId="11" fillId="2" borderId="0" xfId="8" applyNumberFormat="1" applyFont="1" applyFill="1" applyAlignment="1"/>
    <xf numFmtId="0" fontId="6" fillId="2" borderId="0" xfId="8" applyNumberFormat="1" applyFont="1" applyFill="1" applyAlignment="1">
      <alignment horizontal="right" wrapText="1"/>
    </xf>
    <xf numFmtId="3" fontId="6" fillId="2" borderId="0" xfId="0" applyNumberFormat="1" applyFont="1" applyFill="1" applyBorder="1" applyAlignment="1">
      <alignment horizontal="right" vertical="center" wrapText="1"/>
    </xf>
    <xf numFmtId="3" fontId="6" fillId="2" borderId="0" xfId="8" applyNumberFormat="1" applyFont="1" applyFill="1" applyBorder="1" applyAlignment="1">
      <alignment horizontal="right"/>
    </xf>
    <xf numFmtId="3" fontId="6" fillId="2" borderId="0" xfId="8" applyNumberFormat="1" applyFont="1" applyFill="1" applyBorder="1" applyAlignment="1">
      <alignment horizontal="right" wrapText="1"/>
    </xf>
    <xf numFmtId="0" fontId="6" fillId="2" borderId="0" xfId="0" applyNumberFormat="1" applyFont="1" applyFill="1" applyBorder="1" applyAlignment="1">
      <alignment horizontal="right" vertical="center" wrapText="1"/>
    </xf>
    <xf numFmtId="3" fontId="6" fillId="2" borderId="38" xfId="3" applyNumberFormat="1" applyFont="1" applyFill="1" applyBorder="1" applyAlignment="1">
      <alignment horizontal="right" vertical="center" wrapText="1"/>
    </xf>
    <xf numFmtId="0" fontId="6" fillId="2" borderId="0" xfId="0" applyNumberFormat="1" applyFont="1" applyFill="1" applyBorder="1" applyAlignment="1">
      <alignment horizontal="left" vertical="center" indent="1" shrinkToFit="1"/>
    </xf>
    <xf numFmtId="0" fontId="17" fillId="2" borderId="5" xfId="0" applyNumberFormat="1" applyFont="1" applyFill="1" applyBorder="1" applyAlignment="1">
      <alignment horizontal="center" vertical="center"/>
    </xf>
    <xf numFmtId="3" fontId="6" fillId="2" borderId="0" xfId="8" applyNumberFormat="1" applyFont="1" applyFill="1" applyBorder="1" applyAlignment="1">
      <alignment horizontal="right" vertical="center" wrapText="1"/>
    </xf>
    <xf numFmtId="4" fontId="6" fillId="2" borderId="0" xfId="3" applyNumberFormat="1" applyFont="1" applyFill="1" applyBorder="1" applyAlignment="1">
      <alignment vertical="center" wrapText="1"/>
    </xf>
    <xf numFmtId="0" fontId="17" fillId="2" borderId="5" xfId="0" applyNumberFormat="1" applyFont="1" applyFill="1" applyBorder="1" applyAlignment="1">
      <alignment horizontal="center" vertical="center" shrinkToFit="1"/>
    </xf>
    <xf numFmtId="0" fontId="6" fillId="2" borderId="5" xfId="16" applyNumberFormat="1" applyFont="1" applyFill="1" applyBorder="1" applyAlignment="1">
      <alignment horizontal="left" vertical="center" indent="1"/>
    </xf>
    <xf numFmtId="3" fontId="4" fillId="2" borderId="16" xfId="3" applyNumberFormat="1" applyFont="1" applyFill="1" applyBorder="1" applyAlignment="1">
      <alignment vertical="center" wrapText="1"/>
    </xf>
    <xf numFmtId="3" fontId="0" fillId="2" borderId="0" xfId="8" applyNumberFormat="1" applyFont="1" applyFill="1"/>
    <xf numFmtId="0" fontId="4" fillId="2" borderId="39" xfId="8" applyNumberFormat="1" applyFont="1" applyFill="1" applyBorder="1" applyAlignment="1" applyProtection="1">
      <alignment horizontal="center" vertical="center"/>
    </xf>
    <xf numFmtId="0" fontId="4" fillId="2" borderId="5" xfId="8" applyNumberFormat="1" applyFont="1" applyFill="1" applyBorder="1" applyAlignment="1">
      <alignment horizontal="center"/>
    </xf>
    <xf numFmtId="0" fontId="4" fillId="2" borderId="6" xfId="8" applyNumberFormat="1" applyFont="1" applyFill="1" applyBorder="1" applyAlignment="1">
      <alignment horizontal="center"/>
    </xf>
    <xf numFmtId="0" fontId="6" fillId="2" borderId="18" xfId="8" applyNumberFormat="1" applyFont="1" applyFill="1" applyBorder="1" applyAlignment="1" applyProtection="1">
      <alignment horizontal="center" vertical="top" wrapText="1"/>
    </xf>
    <xf numFmtId="0" fontId="11" fillId="2" borderId="0" xfId="0" applyNumberFormat="1" applyFont="1" applyFill="1" applyAlignment="1"/>
    <xf numFmtId="41" fontId="11" fillId="2" borderId="0" xfId="2" applyNumberFormat="1" applyFont="1" applyFill="1" applyAlignment="1"/>
    <xf numFmtId="179" fontId="11" fillId="2" borderId="0" xfId="2" applyNumberFormat="1" applyFont="1" applyFill="1" applyAlignment="1"/>
    <xf numFmtId="178" fontId="11" fillId="2" borderId="0" xfId="8" applyNumberFormat="1" applyFont="1" applyFill="1"/>
    <xf numFmtId="0" fontId="34" fillId="2" borderId="0" xfId="8" applyNumberFormat="1" applyFont="1" applyFill="1"/>
    <xf numFmtId="0" fontId="0" fillId="2" borderId="0" xfId="0" applyNumberFormat="1" applyFont="1" applyFill="1" applyAlignment="1"/>
    <xf numFmtId="0" fontId="0" fillId="2" borderId="0" xfId="0" applyNumberFormat="1" applyFont="1" applyFill="1" applyAlignment="1">
      <alignment horizontal="right" vertical="center"/>
    </xf>
    <xf numFmtId="0" fontId="0" fillId="2" borderId="0" xfId="8" applyNumberFormat="1" applyFont="1" applyFill="1" applyAlignment="1">
      <alignment horizontal="right" vertical="center"/>
    </xf>
    <xf numFmtId="0" fontId="12" fillId="2" borderId="0" xfId="8" applyNumberFormat="1" applyFont="1" applyFill="1" applyAlignment="1">
      <alignment wrapText="1"/>
    </xf>
    <xf numFmtId="0" fontId="12" fillId="2" borderId="0" xfId="0" applyNumberFormat="1" applyFont="1" applyFill="1" applyAlignment="1">
      <alignment horizontal="center"/>
    </xf>
    <xf numFmtId="179" fontId="12" fillId="2" borderId="0" xfId="2" applyNumberFormat="1" applyFont="1" applyFill="1" applyAlignment="1">
      <alignment horizontal="center"/>
    </xf>
    <xf numFmtId="178" fontId="12" fillId="2" borderId="0" xfId="8" applyNumberFormat="1" applyFont="1" applyFill="1" applyAlignment="1">
      <alignment horizontal="center"/>
    </xf>
    <xf numFmtId="0" fontId="4" fillId="2" borderId="0" xfId="0" applyNumberFormat="1" applyFont="1" applyFill="1" applyAlignment="1"/>
    <xf numFmtId="0" fontId="4" fillId="2" borderId="0" xfId="0" applyNumberFormat="1" applyFont="1" applyFill="1" applyAlignment="1">
      <alignment horizontal="right"/>
    </xf>
    <xf numFmtId="41" fontId="4" fillId="2" borderId="35" xfId="2" applyNumberFormat="1" applyFont="1" applyFill="1" applyBorder="1" applyAlignment="1">
      <alignment horizontal="center" vertical="center"/>
    </xf>
    <xf numFmtId="41" fontId="35" fillId="2" borderId="35" xfId="2" applyNumberFormat="1" applyFont="1" applyFill="1" applyBorder="1" applyAlignment="1">
      <alignment horizontal="center" vertical="center"/>
    </xf>
    <xf numFmtId="0" fontId="35" fillId="2" borderId="35" xfId="0" applyNumberFormat="1" applyFont="1" applyFill="1" applyBorder="1" applyAlignment="1">
      <alignment horizontal="center" vertical="center"/>
    </xf>
    <xf numFmtId="0" fontId="4" fillId="2" borderId="35" xfId="0" applyNumberFormat="1" applyFont="1" applyFill="1" applyBorder="1" applyAlignment="1">
      <alignment horizontal="center" vertical="center" shrinkToFit="1"/>
    </xf>
    <xf numFmtId="178" fontId="4" fillId="2" borderId="35" xfId="8" applyNumberFormat="1" applyFont="1" applyFill="1" applyBorder="1" applyAlignment="1">
      <alignment horizontal="center" vertical="center"/>
    </xf>
    <xf numFmtId="41" fontId="4" fillId="2" borderId="18" xfId="2" applyNumberFormat="1" applyFont="1" applyFill="1" applyBorder="1" applyAlignment="1">
      <alignment horizontal="center" vertical="center"/>
    </xf>
    <xf numFmtId="41" fontId="35" fillId="2" borderId="18" xfId="2" applyNumberFormat="1" applyFont="1" applyFill="1" applyBorder="1" applyAlignment="1">
      <alignment horizontal="center" vertical="center"/>
    </xf>
    <xf numFmtId="0" fontId="35" fillId="2" borderId="18" xfId="0" applyNumberFormat="1" applyFont="1" applyFill="1" applyBorder="1" applyAlignment="1">
      <alignment horizontal="center" vertical="center"/>
    </xf>
    <xf numFmtId="0" fontId="6" fillId="2" borderId="18" xfId="0" applyNumberFormat="1" applyFont="1" applyFill="1" applyBorder="1" applyAlignment="1">
      <alignment horizontal="center" vertical="center" shrinkToFit="1"/>
    </xf>
    <xf numFmtId="0" fontId="16" fillId="2" borderId="18" xfId="8" applyNumberFormat="1" applyFont="1" applyFill="1" applyBorder="1" applyAlignment="1">
      <alignment horizontal="center" vertical="center"/>
    </xf>
    <xf numFmtId="0" fontId="6" fillId="2" borderId="18" xfId="8" applyNumberFormat="1" applyFont="1" applyFill="1" applyBorder="1" applyAlignment="1">
      <alignment horizontal="center" vertical="center"/>
    </xf>
    <xf numFmtId="0" fontId="4" fillId="2" borderId="51" xfId="0" applyNumberFormat="1" applyFont="1" applyFill="1" applyBorder="1" applyAlignment="1">
      <alignment horizontal="center" vertical="top" wrapText="1"/>
    </xf>
    <xf numFmtId="3" fontId="8" fillId="2" borderId="3" xfId="0" applyNumberFormat="1" applyFont="1" applyFill="1" applyBorder="1" applyAlignment="1">
      <alignment horizontal="right" wrapText="1"/>
    </xf>
    <xf numFmtId="0" fontId="4" fillId="2" borderId="3" xfId="0" applyNumberFormat="1" applyFont="1" applyFill="1" applyBorder="1" applyAlignment="1">
      <alignment horizontal="right" vertical="top" wrapText="1"/>
    </xf>
    <xf numFmtId="0" fontId="11" fillId="2" borderId="3" xfId="0" applyNumberFormat="1" applyFont="1" applyFill="1" applyBorder="1" applyAlignment="1"/>
    <xf numFmtId="0" fontId="11" fillId="2" borderId="0" xfId="0" applyNumberFormat="1" applyFont="1" applyFill="1" applyBorder="1" applyAlignment="1"/>
    <xf numFmtId="0" fontId="4" fillId="2" borderId="0" xfId="8" applyNumberFormat="1" applyFont="1" applyFill="1" applyBorder="1" applyAlignment="1">
      <alignment horizontal="right" vertical="top" wrapText="1"/>
    </xf>
    <xf numFmtId="0" fontId="4" fillId="2" borderId="3" xfId="8" applyNumberFormat="1" applyFont="1" applyFill="1" applyBorder="1" applyAlignment="1">
      <alignment horizontal="right" vertical="top" wrapText="1"/>
    </xf>
    <xf numFmtId="178" fontId="4" fillId="2" borderId="3" xfId="8" applyNumberFormat="1" applyFont="1" applyFill="1" applyBorder="1" applyAlignment="1">
      <alignment horizontal="right" vertical="top" wrapText="1"/>
    </xf>
    <xf numFmtId="0" fontId="4" fillId="2" borderId="38" xfId="8" applyNumberFormat="1" applyFont="1" applyFill="1" applyBorder="1" applyAlignment="1">
      <alignment horizontal="right" vertical="top" wrapText="1"/>
    </xf>
    <xf numFmtId="0" fontId="8" fillId="2" borderId="10" xfId="0" applyNumberFormat="1" applyFont="1" applyFill="1" applyBorder="1" applyAlignment="1">
      <alignment horizontal="center" vertical="center" wrapText="1"/>
    </xf>
    <xf numFmtId="3" fontId="17" fillId="2" borderId="0" xfId="2" applyNumberFormat="1" applyFont="1" applyFill="1" applyBorder="1" applyAlignment="1">
      <alignment horizontal="right" vertical="center" wrapText="1"/>
    </xf>
    <xf numFmtId="3" fontId="17" fillId="2" borderId="0" xfId="0" applyNumberFormat="1" applyFont="1" applyFill="1" applyBorder="1" applyAlignment="1">
      <alignment horizontal="right" vertical="center" wrapText="1"/>
    </xf>
    <xf numFmtId="191" fontId="17" fillId="2" borderId="0" xfId="8" applyNumberFormat="1" applyFont="1" applyFill="1" applyBorder="1" applyAlignment="1">
      <alignment horizontal="center" vertical="center" wrapText="1"/>
    </xf>
    <xf numFmtId="179" fontId="17" fillId="2" borderId="0" xfId="2" applyNumberFormat="1" applyFont="1" applyFill="1" applyBorder="1" applyAlignment="1">
      <alignment horizontal="right" vertical="center" wrapText="1"/>
    </xf>
    <xf numFmtId="191" fontId="17" fillId="2" borderId="0" xfId="2" applyNumberFormat="1" applyFont="1" applyFill="1" applyBorder="1" applyAlignment="1">
      <alignment horizontal="center" vertical="center" wrapText="1"/>
    </xf>
    <xf numFmtId="191" fontId="17" fillId="2" borderId="0" xfId="3" applyNumberFormat="1" applyFont="1" applyFill="1" applyBorder="1" applyAlignment="1">
      <alignment horizontal="center" vertical="center" wrapText="1"/>
    </xf>
    <xf numFmtId="3" fontId="6" fillId="2" borderId="0" xfId="2" applyNumberFormat="1" applyFont="1" applyFill="1" applyBorder="1" applyAlignment="1">
      <alignment horizontal="right" vertical="center" wrapText="1"/>
    </xf>
    <xf numFmtId="191" fontId="6" fillId="2" borderId="0" xfId="8" applyNumberFormat="1" applyFont="1" applyFill="1" applyBorder="1" applyAlignment="1">
      <alignment horizontal="center" vertical="center" wrapText="1"/>
    </xf>
    <xf numFmtId="178" fontId="6" fillId="2" borderId="0" xfId="3" applyNumberFormat="1" applyFont="1" applyFill="1" applyBorder="1" applyAlignment="1">
      <alignment horizontal="center" vertical="center" wrapText="1"/>
    </xf>
    <xf numFmtId="0" fontId="16" fillId="2" borderId="5" xfId="0" applyNumberFormat="1" applyFont="1" applyFill="1" applyBorder="1" applyAlignment="1">
      <alignment horizontal="center" vertical="center" wrapText="1"/>
    </xf>
    <xf numFmtId="179" fontId="6" fillId="2" borderId="0" xfId="2" applyNumberFormat="1" applyFont="1" applyFill="1" applyBorder="1" applyAlignment="1">
      <alignment horizontal="right" vertical="center" wrapText="1"/>
    </xf>
    <xf numFmtId="178" fontId="17" fillId="2" borderId="0" xfId="3" applyNumberFormat="1" applyFont="1" applyFill="1" applyBorder="1" applyAlignment="1">
      <alignment horizontal="center" vertical="center" wrapText="1"/>
    </xf>
    <xf numFmtId="3" fontId="6" fillId="2" borderId="0" xfId="3" applyNumberFormat="1" applyFont="1" applyFill="1" applyAlignment="1">
      <alignment horizontal="right" vertical="center" wrapText="1"/>
    </xf>
    <xf numFmtId="3" fontId="6" fillId="2" borderId="7" xfId="3" applyNumberFormat="1" applyFont="1" applyFill="1" applyBorder="1" applyAlignment="1">
      <alignment horizontal="right" vertical="center" wrapText="1"/>
    </xf>
    <xf numFmtId="0" fontId="6" fillId="2" borderId="0" xfId="8" applyNumberFormat="1" applyFont="1" applyFill="1" applyBorder="1" applyAlignment="1">
      <alignment horizontal="center" vertical="center" wrapText="1"/>
    </xf>
    <xf numFmtId="183" fontId="6" fillId="2" borderId="0" xfId="3" applyNumberFormat="1" applyFont="1" applyFill="1" applyBorder="1" applyAlignment="1">
      <alignment horizontal="center" vertical="center" wrapText="1"/>
    </xf>
    <xf numFmtId="0" fontId="6" fillId="2" borderId="17" xfId="0" applyNumberFormat="1" applyFont="1" applyFill="1" applyBorder="1" applyAlignment="1">
      <alignment horizontal="center" vertical="center" wrapText="1"/>
    </xf>
    <xf numFmtId="41" fontId="11" fillId="2" borderId="1" xfId="2" applyNumberFormat="1" applyFont="1" applyFill="1" applyBorder="1" applyAlignment="1"/>
    <xf numFmtId="0" fontId="11" fillId="2" borderId="1" xfId="0" applyNumberFormat="1" applyFont="1" applyFill="1" applyBorder="1" applyAlignment="1"/>
    <xf numFmtId="3" fontId="6" fillId="2" borderId="1" xfId="2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1" xfId="3" applyNumberFormat="1" applyFont="1" applyFill="1" applyBorder="1" applyAlignment="1">
      <alignment horizontal="right" vertical="center" wrapText="1"/>
    </xf>
    <xf numFmtId="191" fontId="6" fillId="2" borderId="1" xfId="8" applyNumberFormat="1" applyFont="1" applyFill="1" applyBorder="1" applyAlignment="1">
      <alignment horizontal="center" vertical="center" wrapText="1"/>
    </xf>
    <xf numFmtId="0" fontId="16" fillId="2" borderId="13" xfId="0" applyNumberFormat="1" applyFont="1" applyFill="1" applyBorder="1" applyAlignment="1">
      <alignment horizontal="center" vertical="center" wrapText="1"/>
    </xf>
    <xf numFmtId="179" fontId="17" fillId="2" borderId="1" xfId="2" applyNumberFormat="1" applyFont="1" applyFill="1" applyBorder="1" applyAlignment="1">
      <alignment horizontal="right" vertical="center" wrapText="1"/>
    </xf>
    <xf numFmtId="178" fontId="17" fillId="2" borderId="1" xfId="3" applyNumberFormat="1" applyFont="1" applyFill="1" applyBorder="1" applyAlignment="1">
      <alignment horizontal="center" vertical="center" wrapText="1"/>
    </xf>
    <xf numFmtId="178" fontId="6" fillId="2" borderId="1" xfId="3" applyNumberFormat="1" applyFont="1" applyFill="1" applyBorder="1" applyAlignment="1">
      <alignment horizontal="center" vertical="center" wrapText="1"/>
    </xf>
    <xf numFmtId="41" fontId="4" fillId="2" borderId="0" xfId="2" applyNumberFormat="1" applyFont="1" applyFill="1" applyBorder="1" applyAlignment="1">
      <alignment horizontal="right" vertical="top" wrapText="1"/>
    </xf>
    <xf numFmtId="0" fontId="4" fillId="2" borderId="0" xfId="0" applyNumberFormat="1" applyFont="1" applyFill="1" applyBorder="1" applyAlignment="1">
      <alignment horizontal="right" vertical="top" wrapText="1"/>
    </xf>
    <xf numFmtId="0" fontId="4" fillId="2" borderId="0" xfId="0" applyNumberFormat="1" applyFont="1" applyFill="1" applyBorder="1" applyAlignment="1">
      <alignment horizontal="left"/>
    </xf>
    <xf numFmtId="4" fontId="0" fillId="2" borderId="0" xfId="8" applyNumberFormat="1" applyFont="1" applyFill="1"/>
    <xf numFmtId="179" fontId="4" fillId="2" borderId="0" xfId="2" applyNumberFormat="1" applyFont="1" applyFill="1" applyBorder="1" applyAlignment="1">
      <alignment horizontal="right" vertical="top" wrapText="1"/>
    </xf>
    <xf numFmtId="3" fontId="4" fillId="2" borderId="0" xfId="8" applyNumberFormat="1" applyFont="1" applyFill="1" applyBorder="1" applyAlignment="1">
      <alignment horizontal="right" vertical="top" wrapText="1"/>
    </xf>
    <xf numFmtId="0" fontId="0" fillId="2" borderId="0" xfId="8" applyNumberFormat="1" applyFont="1" applyFill="1" applyBorder="1"/>
    <xf numFmtId="0" fontId="11" fillId="2" borderId="0" xfId="8" applyNumberFormat="1" applyFont="1" applyFill="1" applyBorder="1"/>
    <xf numFmtId="178" fontId="4" fillId="2" borderId="0" xfId="8" applyNumberFormat="1" applyFont="1" applyFill="1" applyBorder="1" applyAlignment="1">
      <alignment horizontal="left"/>
    </xf>
    <xf numFmtId="41" fontId="0" fillId="2" borderId="0" xfId="2" applyNumberFormat="1" applyFont="1" applyFill="1" applyAlignment="1"/>
    <xf numFmtId="179" fontId="0" fillId="2" borderId="0" xfId="2" applyNumberFormat="1" applyFont="1" applyFill="1" applyAlignment="1"/>
    <xf numFmtId="178" fontId="0" fillId="2" borderId="0" xfId="8" applyNumberFormat="1" applyFont="1" applyFill="1"/>
    <xf numFmtId="3" fontId="11" fillId="2" borderId="0" xfId="0" applyNumberFormat="1" applyFont="1" applyFill="1" applyAlignment="1"/>
    <xf numFmtId="41" fontId="13" fillId="2" borderId="0" xfId="2" applyNumberFormat="1" applyFont="1" applyFill="1" applyAlignment="1"/>
    <xf numFmtId="0" fontId="0" fillId="2" borderId="0" xfId="8" applyNumberFormat="1" applyFont="1" applyFill="1" applyBorder="1" applyAlignment="1">
      <alignment vertical="top" wrapText="1"/>
    </xf>
    <xf numFmtId="180" fontId="11" fillId="2" borderId="0" xfId="8" applyNumberFormat="1" applyFont="1" applyFill="1"/>
    <xf numFmtId="4" fontId="11" fillId="2" borderId="0" xfId="8" applyNumberFormat="1" applyFont="1" applyFill="1"/>
    <xf numFmtId="3" fontId="11" fillId="2" borderId="0" xfId="8" applyNumberFormat="1" applyFont="1" applyFill="1"/>
    <xf numFmtId="43" fontId="11" fillId="2" borderId="0" xfId="0" applyNumberFormat="1" applyFont="1" applyFill="1" applyAlignment="1"/>
    <xf numFmtId="0" fontId="17" fillId="2" borderId="0" xfId="8" applyNumberFormat="1" applyFont="1" applyFill="1" applyBorder="1" applyAlignment="1">
      <alignment horizontal="center" vertical="center" wrapText="1"/>
    </xf>
    <xf numFmtId="192" fontId="17" fillId="2" borderId="10" xfId="3" applyNumberFormat="1" applyFont="1" applyFill="1" applyBorder="1" applyAlignment="1">
      <alignment vertical="center"/>
    </xf>
    <xf numFmtId="0" fontId="12" fillId="2" borderId="0" xfId="0" applyNumberFormat="1" applyFont="1" applyFill="1" applyAlignment="1">
      <alignment horizontal="center" vertical="center" wrapText="1"/>
    </xf>
    <xf numFmtId="0" fontId="12" fillId="2" borderId="0" xfId="8" applyNumberFormat="1" applyFont="1" applyFill="1" applyAlignment="1">
      <alignment horizontal="center" vertical="center" wrapText="1"/>
    </xf>
    <xf numFmtId="0" fontId="6" fillId="2" borderId="0" xfId="13" applyNumberFormat="1" applyFont="1" applyFill="1" applyBorder="1" applyAlignment="1">
      <alignment vertical="center"/>
    </xf>
    <xf numFmtId="0" fontId="6" fillId="2" borderId="0" xfId="13" applyNumberFormat="1" applyFont="1" applyFill="1" applyAlignment="1">
      <alignment vertical="center"/>
    </xf>
    <xf numFmtId="0" fontId="9" fillId="2" borderId="0" xfId="13" applyNumberFormat="1" applyFont="1" applyFill="1" applyBorder="1" applyAlignment="1">
      <alignment vertical="center"/>
    </xf>
    <xf numFmtId="0" fontId="15" fillId="2" borderId="0" xfId="13" applyNumberFormat="1" applyFont="1" applyFill="1" applyBorder="1" applyAlignment="1">
      <alignment vertical="center"/>
    </xf>
    <xf numFmtId="0" fontId="7" fillId="2" borderId="0" xfId="13" applyNumberFormat="1" applyFont="1" applyFill="1" applyBorder="1" applyAlignment="1">
      <alignment vertical="center"/>
    </xf>
    <xf numFmtId="0" fontId="6" fillId="2" borderId="0" xfId="13" applyNumberFormat="1" applyFont="1" applyFill="1" applyBorder="1" applyAlignment="1">
      <alignment horizontal="center" vertical="center"/>
    </xf>
    <xf numFmtId="0" fontId="24" fillId="2" borderId="0" xfId="13" applyNumberFormat="1" applyFont="1" applyFill="1" applyBorder="1" applyAlignment="1">
      <alignment vertical="center"/>
    </xf>
    <xf numFmtId="0" fontId="5" fillId="2" borderId="0" xfId="13" applyNumberFormat="1" applyFont="1" applyFill="1" applyBorder="1" applyAlignment="1">
      <alignment vertical="center"/>
    </xf>
    <xf numFmtId="0" fontId="15" fillId="2" borderId="0" xfId="13" applyNumberFormat="1" applyFont="1" applyFill="1" applyAlignment="1">
      <alignment vertical="center"/>
    </xf>
    <xf numFmtId="0" fontId="7" fillId="2" borderId="0" xfId="13" applyNumberFormat="1" applyFont="1" applyFill="1" applyAlignment="1">
      <alignment horizontal="centerContinuous" vertical="center"/>
    </xf>
    <xf numFmtId="0" fontId="6" fillId="2" borderId="1" xfId="13" applyNumberFormat="1" applyFont="1" applyFill="1" applyBorder="1" applyAlignment="1">
      <alignment vertical="center"/>
    </xf>
    <xf numFmtId="0" fontId="6" fillId="2" borderId="1" xfId="13" applyNumberFormat="1" applyFont="1" applyFill="1" applyBorder="1" applyAlignment="1">
      <alignment horizontal="right" vertical="center"/>
    </xf>
    <xf numFmtId="0" fontId="4" fillId="2" borderId="6" xfId="13" applyNumberFormat="1" applyFont="1" applyFill="1" applyBorder="1" applyAlignment="1">
      <alignment horizontal="center" vertical="center"/>
    </xf>
    <xf numFmtId="0" fontId="4" fillId="2" borderId="52" xfId="13" applyNumberFormat="1" applyFont="1" applyFill="1" applyBorder="1" applyAlignment="1">
      <alignment horizontal="center" vertical="center"/>
    </xf>
    <xf numFmtId="0" fontId="4" fillId="2" borderId="35" xfId="13" applyNumberFormat="1" applyFont="1" applyFill="1" applyBorder="1" applyAlignment="1">
      <alignment horizontal="center" vertical="center"/>
    </xf>
    <xf numFmtId="0" fontId="4" fillId="2" borderId="50" xfId="13" applyNumberFormat="1" applyFont="1" applyFill="1" applyBorder="1" applyAlignment="1">
      <alignment horizontal="center" vertical="center"/>
    </xf>
    <xf numFmtId="0" fontId="6" fillId="2" borderId="18" xfId="13" applyNumberFormat="1" applyFont="1" applyFill="1" applyBorder="1" applyAlignment="1">
      <alignment horizontal="center" vertical="center"/>
    </xf>
    <xf numFmtId="0" fontId="6" fillId="2" borderId="1" xfId="13" applyNumberFormat="1" applyFont="1" applyFill="1" applyBorder="1" applyAlignment="1">
      <alignment horizontal="center" vertical="center"/>
    </xf>
    <xf numFmtId="3" fontId="17" fillId="2" borderId="0" xfId="13" applyNumberFormat="1" applyFont="1" applyFill="1" applyBorder="1" applyAlignment="1">
      <alignment vertical="center"/>
    </xf>
    <xf numFmtId="196" fontId="6" fillId="2" borderId="0" xfId="13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horizontal="left" vertical="center" wrapText="1" indent="2"/>
    </xf>
    <xf numFmtId="3" fontId="6" fillId="2" borderId="0" xfId="13" applyNumberFormat="1" applyFont="1" applyFill="1" applyBorder="1" applyAlignment="1">
      <alignment vertical="center"/>
    </xf>
    <xf numFmtId="0" fontId="17" fillId="2" borderId="10" xfId="13" applyNumberFormat="1" applyFont="1" applyFill="1" applyBorder="1" applyAlignment="1">
      <alignment horizontal="center" vertical="center"/>
    </xf>
    <xf numFmtId="3" fontId="17" fillId="2" borderId="0" xfId="2" applyNumberFormat="1" applyFont="1" applyFill="1" applyBorder="1" applyAlignment="1">
      <alignment vertical="center"/>
    </xf>
    <xf numFmtId="0" fontId="31" fillId="2" borderId="0" xfId="13" applyNumberFormat="1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 vertical="center"/>
    </xf>
    <xf numFmtId="0" fontId="0" fillId="2" borderId="0" xfId="0" applyNumberFormat="1" applyFont="1" applyFill="1" applyBorder="1" applyAlignment="1"/>
    <xf numFmtId="3" fontId="0" fillId="2" borderId="0" xfId="0" applyNumberFormat="1" applyFont="1" applyFill="1" applyBorder="1" applyAlignment="1">
      <alignment horizontal="right"/>
    </xf>
    <xf numFmtId="0" fontId="6" fillId="2" borderId="10" xfId="13" applyNumberFormat="1" applyFont="1" applyFill="1" applyBorder="1" applyAlignment="1">
      <alignment horizontal="center" vertical="center"/>
    </xf>
    <xf numFmtId="3" fontId="6" fillId="2" borderId="0" xfId="2" applyNumberFormat="1" applyFont="1" applyFill="1" applyBorder="1" applyAlignment="1">
      <alignment vertical="center"/>
    </xf>
    <xf numFmtId="3" fontId="6" fillId="2" borderId="0" xfId="6" applyNumberFormat="1" applyFont="1" applyFill="1" applyBorder="1" applyAlignment="1">
      <alignment vertical="center"/>
    </xf>
    <xf numFmtId="0" fontId="6" fillId="2" borderId="17" xfId="13" applyNumberFormat="1" applyFont="1" applyFill="1" applyBorder="1" applyAlignment="1">
      <alignment horizontal="center" vertical="center"/>
    </xf>
    <xf numFmtId="3" fontId="6" fillId="2" borderId="1" xfId="2" applyNumberFormat="1" applyFont="1" applyFill="1" applyBorder="1" applyAlignment="1">
      <alignment vertical="center"/>
    </xf>
    <xf numFmtId="3" fontId="6" fillId="2" borderId="1" xfId="6" applyNumberFormat="1" applyFont="1" applyFill="1" applyBorder="1" applyAlignment="1">
      <alignment vertical="center"/>
    </xf>
    <xf numFmtId="3" fontId="6" fillId="2" borderId="1" xfId="13" applyNumberFormat="1" applyFont="1" applyFill="1" applyBorder="1" applyAlignment="1">
      <alignment vertical="center"/>
    </xf>
    <xf numFmtId="0" fontId="4" fillId="2" borderId="0" xfId="13" applyNumberFormat="1" applyFont="1" applyFill="1" applyBorder="1" applyAlignment="1">
      <alignment vertical="top"/>
    </xf>
    <xf numFmtId="41" fontId="6" fillId="2" borderId="0" xfId="13" applyNumberFormat="1" applyFont="1" applyFill="1" applyBorder="1" applyAlignment="1">
      <alignment vertical="center"/>
    </xf>
    <xf numFmtId="41" fontId="6" fillId="2" borderId="0" xfId="6" applyNumberFormat="1" applyFont="1" applyFill="1" applyBorder="1" applyAlignment="1">
      <alignment horizontal="right" vertical="center"/>
    </xf>
    <xf numFmtId="41" fontId="6" fillId="2" borderId="0" xfId="13" applyNumberFormat="1" applyFont="1" applyFill="1" applyBorder="1" applyAlignment="1">
      <alignment horizontal="right" vertical="center"/>
    </xf>
    <xf numFmtId="41" fontId="6" fillId="2" borderId="0" xfId="13" applyNumberFormat="1" applyFont="1" applyFill="1" applyBorder="1" applyAlignment="1">
      <alignment horizontal="right" vertical="top"/>
    </xf>
    <xf numFmtId="0" fontId="4" fillId="2" borderId="0" xfId="13" applyNumberFormat="1" applyFont="1" applyFill="1" applyBorder="1" applyAlignment="1">
      <alignment vertical="center"/>
    </xf>
    <xf numFmtId="3" fontId="6" fillId="2" borderId="0" xfId="13" applyNumberFormat="1" applyFont="1" applyFill="1" applyBorder="1" applyAlignment="1">
      <alignment horizontal="right" vertical="center"/>
    </xf>
    <xf numFmtId="0" fontId="0" fillId="2" borderId="0" xfId="0" applyFont="1" applyFill="1">
      <alignment vertical="center"/>
    </xf>
    <xf numFmtId="0" fontId="25" fillId="2" borderId="0" xfId="0" applyNumberFormat="1" applyFont="1" applyFill="1" applyAlignment="1"/>
    <xf numFmtId="0" fontId="4" fillId="2" borderId="0" xfId="0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horizontal="right" vertical="center"/>
    </xf>
    <xf numFmtId="0" fontId="4" fillId="2" borderId="0" xfId="0" applyNumberFormat="1" applyFont="1" applyFill="1" applyBorder="1" applyAlignment="1"/>
    <xf numFmtId="0" fontId="4" fillId="2" borderId="0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4" fillId="2" borderId="10" xfId="0" applyNumberFormat="1" applyFont="1" applyFill="1" applyBorder="1" applyAlignment="1">
      <alignment vertical="center"/>
    </xf>
    <xf numFmtId="0" fontId="4" fillId="2" borderId="35" xfId="0" applyNumberFormat="1" applyFont="1" applyFill="1" applyBorder="1" applyAlignment="1">
      <alignment horizontal="center" vertical="center"/>
    </xf>
    <xf numFmtId="0" fontId="4" fillId="2" borderId="50" xfId="0" applyNumberFormat="1" applyFont="1" applyFill="1" applyBorder="1" applyAlignment="1">
      <alignment horizontal="center" vertical="center"/>
    </xf>
    <xf numFmtId="0" fontId="4" fillId="2" borderId="52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6" fillId="2" borderId="18" xfId="0" applyNumberFormat="1" applyFont="1" applyFill="1" applyBorder="1" applyAlignment="1">
      <alignment horizontal="center" vertical="center"/>
    </xf>
    <xf numFmtId="0" fontId="6" fillId="2" borderId="17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6" fillId="2" borderId="17" xfId="0" applyNumberFormat="1" applyFont="1" applyFill="1" applyBorder="1" applyAlignment="1">
      <alignment horizontal="center" vertical="center"/>
    </xf>
    <xf numFmtId="0" fontId="17" fillId="2" borderId="10" xfId="0" applyNumberFormat="1" applyFont="1" applyFill="1" applyBorder="1" applyAlignment="1">
      <alignment horizontal="left" wrapText="1" indent="1"/>
    </xf>
    <xf numFmtId="3" fontId="17" fillId="2" borderId="33" xfId="0" applyNumberFormat="1" applyFont="1" applyFill="1" applyBorder="1" applyAlignment="1">
      <alignment horizontal="right" wrapText="1"/>
    </xf>
    <xf numFmtId="3" fontId="17" fillId="2" borderId="0" xfId="0" applyNumberFormat="1" applyFont="1" applyFill="1" applyBorder="1" applyAlignment="1">
      <alignment horizontal="right" wrapText="1"/>
    </xf>
    <xf numFmtId="3" fontId="17" fillId="2" borderId="0" xfId="1" applyNumberFormat="1" applyFont="1" applyFill="1" applyBorder="1" applyAlignment="1">
      <alignment horizontal="right" wrapText="1"/>
    </xf>
    <xf numFmtId="3" fontId="17" fillId="2" borderId="10" xfId="1" applyNumberFormat="1" applyFont="1" applyFill="1" applyBorder="1" applyAlignment="1">
      <alignment horizontal="right" wrapText="1"/>
    </xf>
    <xf numFmtId="0" fontId="17" fillId="2" borderId="0" xfId="0" applyNumberFormat="1" applyFont="1" applyFill="1" applyBorder="1" applyAlignment="1">
      <alignment horizontal="left" vertical="center" wrapText="1" indent="1"/>
    </xf>
    <xf numFmtId="0" fontId="16" fillId="2" borderId="10" xfId="0" applyNumberFormat="1" applyFont="1" applyFill="1" applyBorder="1" applyAlignment="1">
      <alignment horizontal="center" wrapText="1"/>
    </xf>
    <xf numFmtId="3" fontId="6" fillId="2" borderId="33" xfId="0" applyNumberFormat="1" applyFont="1" applyFill="1" applyBorder="1" applyAlignment="1">
      <alignment horizontal="right" wrapText="1"/>
    </xf>
    <xf numFmtId="3" fontId="6" fillId="2" borderId="0" xfId="0" applyNumberFormat="1" applyFont="1" applyFill="1" applyBorder="1" applyAlignment="1">
      <alignment horizontal="right" wrapText="1"/>
    </xf>
    <xf numFmtId="3" fontId="6" fillId="2" borderId="0" xfId="1" applyNumberFormat="1" applyFont="1" applyFill="1" applyBorder="1" applyAlignment="1">
      <alignment horizontal="right" wrapText="1"/>
    </xf>
    <xf numFmtId="3" fontId="6" fillId="2" borderId="10" xfId="1" applyNumberFormat="1" applyFont="1" applyFill="1" applyBorder="1" applyAlignment="1">
      <alignment horizontal="right" wrapText="1"/>
    </xf>
    <xf numFmtId="3" fontId="6" fillId="2" borderId="0" xfId="0" applyNumberFormat="1" applyFont="1" applyFill="1" applyBorder="1" applyAlignment="1">
      <alignment horizontal="right" vertical="top" wrapText="1"/>
    </xf>
    <xf numFmtId="3" fontId="6" fillId="2" borderId="0" xfId="1" applyNumberFormat="1" applyFont="1" applyFill="1" applyBorder="1" applyAlignment="1">
      <alignment horizontal="right" vertical="top" wrapText="1"/>
    </xf>
    <xf numFmtId="3" fontId="6" fillId="2" borderId="10" xfId="1" applyNumberFormat="1" applyFont="1" applyFill="1" applyBorder="1" applyAlignment="1">
      <alignment horizontal="right" vertical="top" wrapText="1"/>
    </xf>
    <xf numFmtId="0" fontId="17" fillId="2" borderId="0" xfId="0" applyNumberFormat="1" applyFont="1" applyFill="1" applyBorder="1" applyAlignment="1">
      <alignment horizontal="left" wrapText="1" indent="1"/>
    </xf>
    <xf numFmtId="3" fontId="6" fillId="2" borderId="0" xfId="0" applyNumberFormat="1" applyFont="1" applyFill="1" applyAlignment="1">
      <alignment horizontal="right" vertical="top" wrapText="1"/>
    </xf>
    <xf numFmtId="0" fontId="17" fillId="2" borderId="7" xfId="0" applyNumberFormat="1" applyFont="1" applyFill="1" applyBorder="1" applyAlignment="1">
      <alignment horizontal="center" wrapText="1"/>
    </xf>
    <xf numFmtId="0" fontId="17" fillId="2" borderId="0" xfId="0" applyNumberFormat="1" applyFont="1" applyFill="1" applyBorder="1" applyAlignment="1">
      <alignment horizontal="center" wrapText="1"/>
    </xf>
    <xf numFmtId="0" fontId="13" fillId="2" borderId="7" xfId="0" applyNumberFormat="1" applyFont="1" applyFill="1" applyBorder="1" applyAlignment="1">
      <alignment horizontal="center" vertical="top" wrapText="1"/>
    </xf>
    <xf numFmtId="194" fontId="15" fillId="2" borderId="33" xfId="1" applyNumberFormat="1" applyFont="1" applyFill="1" applyBorder="1" applyAlignment="1">
      <alignment horizontal="right" vertical="top" wrapText="1"/>
    </xf>
    <xf numFmtId="194" fontId="15" fillId="2" borderId="0" xfId="1" applyNumberFormat="1" applyFont="1" applyFill="1" applyBorder="1" applyAlignment="1">
      <alignment horizontal="right" vertical="top" wrapText="1"/>
    </xf>
    <xf numFmtId="182" fontId="15" fillId="2" borderId="0" xfId="1" applyNumberFormat="1" applyFont="1" applyFill="1" applyBorder="1" applyAlignment="1">
      <alignment horizontal="right" vertical="top" wrapText="1"/>
    </xf>
    <xf numFmtId="10" fontId="15" fillId="2" borderId="0" xfId="1" applyNumberFormat="1" applyFont="1" applyFill="1" applyBorder="1" applyAlignment="1">
      <alignment horizontal="right" vertical="top" wrapText="1"/>
    </xf>
    <xf numFmtId="182" fontId="15" fillId="2" borderId="10" xfId="1" applyNumberFormat="1" applyFont="1" applyFill="1" applyBorder="1" applyAlignment="1">
      <alignment horizontal="right" vertical="top" wrapText="1"/>
    </xf>
    <xf numFmtId="0" fontId="15" fillId="2" borderId="0" xfId="0" applyNumberFormat="1" applyFont="1" applyFill="1" applyBorder="1" applyAlignment="1">
      <alignment horizontal="center" vertical="top" wrapText="1"/>
    </xf>
    <xf numFmtId="0" fontId="25" fillId="2" borderId="0" xfId="0" applyNumberFormat="1" applyFont="1" applyFill="1" applyAlignment="1">
      <alignment vertical="center"/>
    </xf>
    <xf numFmtId="176" fontId="17" fillId="2" borderId="33" xfId="0" applyNumberFormat="1" applyFont="1" applyFill="1" applyBorder="1" applyAlignment="1">
      <alignment horizontal="right" wrapText="1"/>
    </xf>
    <xf numFmtId="176" fontId="17" fillId="2" borderId="0" xfId="0" applyNumberFormat="1" applyFont="1" applyFill="1" applyBorder="1" applyAlignment="1">
      <alignment horizontal="right" wrapText="1"/>
    </xf>
    <xf numFmtId="176" fontId="17" fillId="2" borderId="0" xfId="1" applyNumberFormat="1" applyFont="1" applyFill="1" applyBorder="1" applyAlignment="1">
      <alignment horizontal="right" wrapText="1"/>
    </xf>
    <xf numFmtId="176" fontId="17" fillId="2" borderId="10" xfId="1" applyNumberFormat="1" applyFont="1" applyFill="1" applyBorder="1" applyAlignment="1">
      <alignment horizontal="right" wrapText="1"/>
    </xf>
    <xf numFmtId="0" fontId="13" fillId="2" borderId="0" xfId="0" applyNumberFormat="1" applyFont="1" applyFill="1" applyAlignment="1">
      <alignment horizontal="center" vertical="top"/>
    </xf>
    <xf numFmtId="194" fontId="15" fillId="2" borderId="5" xfId="1" applyNumberFormat="1" applyFont="1" applyFill="1" applyBorder="1" applyAlignment="1">
      <alignment horizontal="right" vertical="top" wrapText="1"/>
    </xf>
    <xf numFmtId="200" fontId="0" fillId="2" borderId="0" xfId="0" applyNumberFormat="1" applyFont="1" applyFill="1" applyAlignment="1"/>
    <xf numFmtId="199" fontId="0" fillId="2" borderId="0" xfId="0" applyNumberFormat="1" applyFont="1" applyFill="1" applyAlignment="1"/>
    <xf numFmtId="182" fontId="0" fillId="2" borderId="0" xfId="0" applyNumberFormat="1" applyFont="1" applyFill="1" applyAlignment="1"/>
    <xf numFmtId="201" fontId="15" fillId="2" borderId="0" xfId="1" applyNumberFormat="1" applyFont="1" applyFill="1" applyBorder="1" applyAlignment="1">
      <alignment horizontal="right" vertical="top" wrapText="1"/>
    </xf>
    <xf numFmtId="0" fontId="6" fillId="2" borderId="7" xfId="0" applyNumberFormat="1" applyFont="1" applyFill="1" applyBorder="1" applyAlignment="1">
      <alignment horizontal="center" vertical="center" wrapText="1"/>
    </xf>
    <xf numFmtId="176" fontId="6" fillId="2" borderId="33" xfId="0" applyNumberFormat="1" applyFont="1" applyFill="1" applyBorder="1" applyAlignment="1">
      <alignment horizontal="right" vertical="center"/>
    </xf>
    <xf numFmtId="176" fontId="6" fillId="2" borderId="0" xfId="0" applyNumberFormat="1" applyFont="1" applyFill="1" applyBorder="1" applyAlignment="1">
      <alignment horizontal="right" vertical="center"/>
    </xf>
    <xf numFmtId="176" fontId="6" fillId="2" borderId="0" xfId="1" applyNumberFormat="1" applyFont="1" applyFill="1" applyBorder="1" applyAlignment="1">
      <alignment horizontal="right" vertical="center"/>
    </xf>
    <xf numFmtId="176" fontId="6" fillId="2" borderId="0" xfId="4" quotePrefix="1" applyNumberFormat="1" applyFont="1" applyFill="1" applyBorder="1" applyAlignment="1">
      <alignment horizontal="right" vertical="center"/>
    </xf>
    <xf numFmtId="176" fontId="6" fillId="2" borderId="10" xfId="1" applyNumberFormat="1" applyFont="1" applyFill="1" applyBorder="1" applyAlignment="1">
      <alignment horizontal="right" vertical="center"/>
    </xf>
    <xf numFmtId="41" fontId="6" fillId="2" borderId="0" xfId="2" applyNumberFormat="1" applyFont="1" applyFill="1" applyBorder="1" applyAlignment="1">
      <alignment horizontal="center" vertical="center" wrapText="1"/>
    </xf>
    <xf numFmtId="41" fontId="6" fillId="2" borderId="5" xfId="2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right" wrapText="1"/>
    </xf>
    <xf numFmtId="0" fontId="25" fillId="2" borderId="1" xfId="0" applyNumberFormat="1" applyFont="1" applyFill="1" applyBorder="1" applyAlignment="1"/>
    <xf numFmtId="41" fontId="6" fillId="2" borderId="13" xfId="2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right"/>
    </xf>
    <xf numFmtId="0" fontId="6" fillId="2" borderId="0" xfId="0" applyNumberFormat="1" applyFont="1" applyFill="1" applyAlignment="1">
      <alignment wrapText="1"/>
    </xf>
    <xf numFmtId="0" fontId="0" fillId="2" borderId="0" xfId="0" applyNumberFormat="1" applyFont="1" applyFill="1" applyAlignment="1">
      <alignment wrapText="1"/>
    </xf>
    <xf numFmtId="196" fontId="4" fillId="2" borderId="0" xfId="12" applyNumberFormat="1" applyFont="1" applyFill="1" applyAlignment="1">
      <alignment horizontal="left"/>
    </xf>
    <xf numFmtId="0" fontId="6" fillId="2" borderId="0" xfId="0" applyNumberFormat="1" applyFont="1" applyFill="1" applyAlignment="1">
      <alignment horizontal="right" wrapText="1"/>
    </xf>
    <xf numFmtId="0" fontId="16" fillId="2" borderId="10" xfId="0" applyNumberFormat="1" applyFont="1" applyFill="1" applyBorder="1" applyAlignment="1" applyProtection="1">
      <alignment horizontal="center" vertical="top" wrapText="1"/>
    </xf>
    <xf numFmtId="0" fontId="16" fillId="2" borderId="0" xfId="0" applyNumberFormat="1" applyFont="1" applyFill="1" applyBorder="1" applyAlignment="1">
      <alignment horizontal="center" wrapText="1"/>
    </xf>
    <xf numFmtId="0" fontId="16" fillId="2" borderId="5" xfId="0" applyNumberFormat="1" applyFont="1" applyFill="1" applyBorder="1" applyAlignment="1" applyProtection="1">
      <alignment horizontal="center" vertical="top" wrapText="1"/>
    </xf>
    <xf numFmtId="0" fontId="9" fillId="2" borderId="0" xfId="10" applyNumberFormat="1" applyFont="1" applyFill="1" applyAlignment="1"/>
    <xf numFmtId="0" fontId="37" fillId="2" borderId="0" xfId="10" applyNumberFormat="1" applyFont="1" applyFill="1" applyAlignment="1"/>
    <xf numFmtId="0" fontId="9" fillId="2" borderId="0" xfId="10" applyNumberFormat="1" applyFont="1" applyFill="1" applyAlignment="1">
      <alignment vertical="center"/>
    </xf>
    <xf numFmtId="0" fontId="9" fillId="2" borderId="0" xfId="10" applyNumberFormat="1" applyFont="1" applyFill="1" applyAlignment="1">
      <alignment vertical="top"/>
    </xf>
    <xf numFmtId="0" fontId="5" fillId="2" borderId="0" xfId="10" applyNumberFormat="1" applyFont="1" applyFill="1" applyAlignment="1">
      <alignment horizontal="left" vertical="center"/>
    </xf>
    <xf numFmtId="0" fontId="6" fillId="2" borderId="0" xfId="10" applyNumberFormat="1" applyFont="1" applyFill="1" applyAlignment="1"/>
    <xf numFmtId="0" fontId="5" fillId="2" borderId="0" xfId="10" applyNumberFormat="1" applyFont="1" applyFill="1" applyBorder="1" applyAlignment="1">
      <alignment vertical="center"/>
    </xf>
    <xf numFmtId="0" fontId="5" fillId="2" borderId="0" xfId="10" applyNumberFormat="1" applyFont="1" applyFill="1" applyAlignment="1">
      <alignment horizontal="right" vertical="center"/>
    </xf>
    <xf numFmtId="0" fontId="5" fillId="2" borderId="0" xfId="10" applyNumberFormat="1" applyFont="1" applyFill="1" applyBorder="1" applyAlignment="1">
      <alignment horizontal="right" vertical="center"/>
    </xf>
    <xf numFmtId="0" fontId="5" fillId="2" borderId="0" xfId="10" applyNumberFormat="1" applyFont="1" applyFill="1" applyBorder="1" applyAlignment="1">
      <alignment horizontal="left" vertical="center"/>
    </xf>
    <xf numFmtId="0" fontId="5" fillId="2" borderId="0" xfId="10" applyNumberFormat="1" applyFont="1" applyFill="1" applyAlignment="1">
      <alignment vertical="center"/>
    </xf>
    <xf numFmtId="0" fontId="15" fillId="2" borderId="0" xfId="10" applyNumberFormat="1" applyFont="1" applyFill="1" applyAlignment="1"/>
    <xf numFmtId="0" fontId="38" fillId="2" borderId="0" xfId="10" applyNumberFormat="1" applyFont="1" applyFill="1" applyAlignment="1"/>
    <xf numFmtId="0" fontId="7" fillId="2" borderId="0" xfId="10" applyNumberFormat="1" applyFont="1" applyFill="1" applyAlignment="1">
      <alignment horizontal="center" vertical="center"/>
    </xf>
    <xf numFmtId="0" fontId="7" fillId="2" borderId="0" xfId="10" applyNumberFormat="1" applyFont="1" applyFill="1" applyAlignment="1">
      <alignment horizontal="center" vertical="center" shrinkToFit="1"/>
    </xf>
    <xf numFmtId="0" fontId="6" fillId="2" borderId="1" xfId="10" applyNumberFormat="1" applyFont="1" applyFill="1" applyBorder="1" applyAlignment="1">
      <alignment horizontal="left" vertical="center" shrinkToFit="1"/>
    </xf>
    <xf numFmtId="0" fontId="6" fillId="2" borderId="1" xfId="10" applyNumberFormat="1" applyFont="1" applyFill="1" applyBorder="1" applyAlignment="1">
      <alignment vertical="center"/>
    </xf>
    <xf numFmtId="0" fontId="39" fillId="2" borderId="1" xfId="22" applyNumberFormat="1" applyFont="1" applyFill="1" applyBorder="1" applyAlignment="1" applyProtection="1">
      <alignment vertical="center"/>
    </xf>
    <xf numFmtId="0" fontId="6" fillId="2" borderId="1" xfId="10" applyNumberFormat="1" applyFont="1" applyFill="1" applyBorder="1" applyAlignment="1">
      <alignment horizontal="right" vertical="center"/>
    </xf>
    <xf numFmtId="0" fontId="6" fillId="2" borderId="0" xfId="10" applyNumberFormat="1" applyFont="1" applyFill="1" applyAlignment="1">
      <alignment vertical="center"/>
    </xf>
    <xf numFmtId="0" fontId="4" fillId="2" borderId="2" xfId="10" applyNumberFormat="1" applyFont="1" applyFill="1" applyBorder="1" applyAlignment="1">
      <alignment horizontal="center" vertical="center" wrapText="1" shrinkToFit="1"/>
    </xf>
    <xf numFmtId="0" fontId="6" fillId="2" borderId="39" xfId="10" applyNumberFormat="1" applyFont="1" applyFill="1" applyBorder="1" applyAlignment="1">
      <alignment horizontal="center" vertical="center" shrinkToFit="1"/>
    </xf>
    <xf numFmtId="0" fontId="6" fillId="2" borderId="40" xfId="10" applyNumberFormat="1" applyFont="1" applyFill="1" applyBorder="1" applyAlignment="1">
      <alignment horizontal="center" vertical="center" shrinkToFit="1"/>
    </xf>
    <xf numFmtId="0" fontId="4" fillId="2" borderId="2" xfId="10" applyNumberFormat="1" applyFont="1" applyFill="1" applyBorder="1" applyAlignment="1">
      <alignment horizontal="center" vertical="center" shrinkToFit="1"/>
    </xf>
    <xf numFmtId="0" fontId="4" fillId="2" borderId="3" xfId="10" applyNumberFormat="1" applyFont="1" applyFill="1" applyBorder="1" applyAlignment="1">
      <alignment horizontal="center" vertical="center" shrinkToFit="1"/>
    </xf>
    <xf numFmtId="0" fontId="9" fillId="2" borderId="0" xfId="10" applyNumberFormat="1" applyFont="1" applyFill="1" applyBorder="1" applyAlignment="1"/>
    <xf numFmtId="0" fontId="6" fillId="2" borderId="13" xfId="10" applyNumberFormat="1" applyFont="1" applyFill="1" applyBorder="1" applyAlignment="1">
      <alignment horizontal="center" vertical="center" shrinkToFit="1"/>
    </xf>
    <xf numFmtId="0" fontId="6" fillId="2" borderId="28" xfId="10" applyNumberFormat="1" applyFont="1" applyFill="1" applyBorder="1" applyAlignment="1">
      <alignment horizontal="center" vertical="center" wrapText="1" shrinkToFit="1"/>
    </xf>
    <xf numFmtId="0" fontId="6" fillId="2" borderId="18" xfId="10" applyNumberFormat="1" applyFont="1" applyFill="1" applyBorder="1" applyAlignment="1">
      <alignment horizontal="center" vertical="center" shrinkToFit="1"/>
    </xf>
    <xf numFmtId="0" fontId="6" fillId="2" borderId="29" xfId="10" applyNumberFormat="1" applyFont="1" applyFill="1" applyBorder="1" applyAlignment="1">
      <alignment horizontal="center" vertical="center" wrapText="1" shrinkToFit="1"/>
    </xf>
    <xf numFmtId="0" fontId="6" fillId="2" borderId="17" xfId="10" applyNumberFormat="1" applyFont="1" applyFill="1" applyBorder="1" applyAlignment="1">
      <alignment horizontal="center" vertical="center" shrinkToFit="1"/>
    </xf>
    <xf numFmtId="0" fontId="17" fillId="2" borderId="10" xfId="10" quotePrefix="1" applyNumberFormat="1" applyFont="1" applyFill="1" applyBorder="1" applyAlignment="1">
      <alignment horizontal="center" shrinkToFit="1"/>
    </xf>
    <xf numFmtId="0" fontId="17" fillId="2" borderId="5" xfId="10" quotePrefix="1" applyNumberFormat="1" applyFont="1" applyFill="1" applyBorder="1" applyAlignment="1">
      <alignment horizontal="center" shrinkToFit="1"/>
    </xf>
    <xf numFmtId="0" fontId="16" fillId="2" borderId="10" xfId="10" applyNumberFormat="1" applyFont="1" applyFill="1" applyBorder="1" applyAlignment="1">
      <alignment horizontal="center" vertical="center" shrinkToFit="1"/>
    </xf>
    <xf numFmtId="0" fontId="16" fillId="2" borderId="10" xfId="10" applyNumberFormat="1" applyFont="1" applyFill="1" applyBorder="1" applyAlignment="1">
      <alignment horizontal="center" vertical="top" shrinkToFit="1"/>
    </xf>
    <xf numFmtId="0" fontId="16" fillId="2" borderId="5" xfId="0" applyNumberFormat="1" applyFont="1" applyFill="1" applyBorder="1" applyAlignment="1">
      <alignment horizontal="center" vertical="top" wrapText="1"/>
    </xf>
    <xf numFmtId="0" fontId="16" fillId="2" borderId="10" xfId="10" applyNumberFormat="1" applyFont="1" applyFill="1" applyBorder="1" applyAlignment="1">
      <alignment horizontal="center" shrinkToFit="1"/>
    </xf>
    <xf numFmtId="0" fontId="16" fillId="2" borderId="5" xfId="0" applyNumberFormat="1" applyFont="1" applyFill="1" applyBorder="1" applyAlignment="1">
      <alignment horizontal="center" wrapText="1"/>
    </xf>
    <xf numFmtId="0" fontId="17" fillId="2" borderId="10" xfId="10" quotePrefix="1" applyNumberFormat="1" applyFont="1" applyFill="1" applyBorder="1" applyAlignment="1">
      <alignment horizontal="center" vertical="center" shrinkToFit="1"/>
    </xf>
    <xf numFmtId="0" fontId="17" fillId="2" borderId="5" xfId="10" quotePrefix="1" applyNumberFormat="1" applyFont="1" applyFill="1" applyBorder="1" applyAlignment="1">
      <alignment horizontal="center" vertical="center" shrinkToFit="1"/>
    </xf>
    <xf numFmtId="0" fontId="6" fillId="2" borderId="10" xfId="10" applyNumberFormat="1" applyFont="1" applyFill="1" applyBorder="1" applyAlignment="1">
      <alignment horizontal="center" vertical="center" shrinkToFit="1"/>
    </xf>
    <xf numFmtId="0" fontId="6" fillId="2" borderId="5" xfId="21" applyNumberFormat="1" applyFont="1" applyFill="1" applyBorder="1" applyAlignment="1">
      <alignment horizontal="center" vertical="center"/>
    </xf>
    <xf numFmtId="0" fontId="6" fillId="2" borderId="13" xfId="21" applyNumberFormat="1" applyFont="1" applyFill="1" applyBorder="1" applyAlignment="1">
      <alignment horizontal="center" vertical="center"/>
    </xf>
    <xf numFmtId="0" fontId="4" fillId="2" borderId="0" xfId="10" applyNumberFormat="1" applyFont="1" applyFill="1" applyBorder="1" applyAlignment="1"/>
    <xf numFmtId="41" fontId="6" fillId="2" borderId="0" xfId="10" applyNumberFormat="1" applyFont="1" applyFill="1" applyBorder="1" applyAlignment="1"/>
    <xf numFmtId="178" fontId="6" fillId="2" borderId="3" xfId="5" applyNumberFormat="1" applyFont="1" applyFill="1" applyBorder="1" applyAlignment="1">
      <alignment horizontal="right" vertical="center"/>
    </xf>
    <xf numFmtId="178" fontId="6" fillId="2" borderId="0" xfId="5" applyNumberFormat="1" applyFont="1" applyFill="1" applyBorder="1" applyAlignment="1">
      <alignment horizontal="right" vertical="center"/>
    </xf>
    <xf numFmtId="0" fontId="6" fillId="2" borderId="0" xfId="10" applyNumberFormat="1" applyFont="1" applyFill="1" applyBorder="1" applyAlignment="1">
      <alignment vertical="center"/>
    </xf>
    <xf numFmtId="195" fontId="6" fillId="2" borderId="0" xfId="5" applyNumberFormat="1" applyFont="1" applyFill="1" applyBorder="1" applyAlignment="1">
      <alignment horizontal="center" vertical="center"/>
    </xf>
    <xf numFmtId="0" fontId="6" fillId="2" borderId="0" xfId="10" applyNumberFormat="1" applyFont="1" applyFill="1" applyBorder="1" applyAlignment="1">
      <alignment horizontal="left" vertical="center"/>
    </xf>
    <xf numFmtId="0" fontId="6" fillId="2" borderId="0" xfId="10" applyNumberFormat="1" applyFont="1" applyFill="1" applyBorder="1" applyAlignment="1"/>
    <xf numFmtId="0" fontId="6" fillId="2" borderId="0" xfId="10" applyNumberFormat="1" applyFont="1" applyFill="1" applyAlignment="1">
      <alignment horizontal="left" vertical="center"/>
    </xf>
    <xf numFmtId="0" fontId="6" fillId="2" borderId="0" xfId="10" applyNumberFormat="1" applyFont="1" applyFill="1" applyAlignment="1">
      <alignment wrapText="1"/>
    </xf>
    <xf numFmtId="0" fontId="4" fillId="2" borderId="0" xfId="10" applyNumberFormat="1" applyFont="1" applyFill="1" applyAlignment="1">
      <alignment horizontal="left"/>
    </xf>
    <xf numFmtId="0" fontId="7" fillId="2" borderId="0" xfId="10" applyNumberFormat="1" applyFont="1" applyFill="1" applyBorder="1" applyAlignment="1" applyProtection="1">
      <alignment horizontal="center" vertical="center" shrinkToFit="1"/>
    </xf>
    <xf numFmtId="0" fontId="12" fillId="0" borderId="0" xfId="14" applyNumberFormat="1" applyFont="1" applyBorder="1" applyAlignment="1">
      <alignment horizontal="center" vertical="center" wrapText="1"/>
    </xf>
    <xf numFmtId="0" fontId="12" fillId="2" borderId="0" xfId="0" applyNumberFormat="1" applyFont="1" applyFill="1" applyAlignment="1">
      <alignment horizontal="center" vertical="center" wrapText="1"/>
    </xf>
    <xf numFmtId="0" fontId="4" fillId="2" borderId="49" xfId="8" applyNumberFormat="1" applyFont="1" applyFill="1" applyBorder="1" applyAlignment="1">
      <alignment vertical="center"/>
    </xf>
    <xf numFmtId="0" fontId="4" fillId="2" borderId="42" xfId="8" applyNumberFormat="1" applyFont="1" applyFill="1" applyBorder="1" applyAlignment="1">
      <alignment vertical="center"/>
    </xf>
    <xf numFmtId="0" fontId="4" fillId="2" borderId="11" xfId="8" applyNumberFormat="1" applyFont="1" applyFill="1" applyBorder="1" applyAlignment="1" applyProtection="1">
      <alignment vertical="center"/>
    </xf>
    <xf numFmtId="0" fontId="4" fillId="2" borderId="49" xfId="8" applyNumberFormat="1" applyFont="1" applyFill="1" applyBorder="1" applyAlignment="1" applyProtection="1">
      <alignment vertical="center"/>
    </xf>
    <xf numFmtId="3" fontId="4" fillId="2" borderId="10" xfId="0" applyNumberFormat="1" applyFont="1" applyFill="1" applyBorder="1" applyAlignment="1">
      <alignment horizontal="distributed" vertical="center" wrapText="1"/>
    </xf>
    <xf numFmtId="179" fontId="35" fillId="2" borderId="35" xfId="2" applyNumberFormat="1" applyFont="1" applyFill="1" applyBorder="1" applyAlignment="1">
      <alignment horizontal="center" vertical="center" shrinkToFit="1"/>
    </xf>
    <xf numFmtId="0" fontId="35" fillId="2" borderId="35" xfId="8" applyNumberFormat="1" applyFont="1" applyFill="1" applyBorder="1" applyAlignment="1">
      <alignment horizontal="center" vertical="center"/>
    </xf>
    <xf numFmtId="179" fontId="45" fillId="2" borderId="35" xfId="2" applyNumberFormat="1" applyFont="1" applyFill="1" applyBorder="1" applyAlignment="1">
      <alignment horizontal="center" vertical="center" shrinkToFit="1"/>
    </xf>
    <xf numFmtId="0" fontId="45" fillId="2" borderId="35" xfId="8" applyNumberFormat="1" applyFont="1" applyFill="1" applyBorder="1" applyAlignment="1">
      <alignment horizontal="center" vertical="center"/>
    </xf>
    <xf numFmtId="0" fontId="45" fillId="2" borderId="42" xfId="8" applyNumberFormat="1" applyFont="1" applyFill="1" applyBorder="1" applyAlignment="1">
      <alignment horizontal="center" vertical="center"/>
    </xf>
    <xf numFmtId="0" fontId="35" fillId="2" borderId="35" xfId="0" applyNumberFormat="1" applyFont="1" applyFill="1" applyBorder="1" applyAlignment="1">
      <alignment horizontal="center" vertical="center" shrinkToFit="1"/>
    </xf>
    <xf numFmtId="0" fontId="35" fillId="2" borderId="42" xfId="8" applyNumberFormat="1" applyFont="1" applyFill="1" applyBorder="1" applyAlignment="1">
      <alignment horizontal="center" vertical="center"/>
    </xf>
    <xf numFmtId="179" fontId="46" fillId="2" borderId="18" xfId="2" applyNumberFormat="1" applyFont="1" applyFill="1" applyBorder="1" applyAlignment="1">
      <alignment horizontal="center" vertical="center" shrinkToFit="1"/>
    </xf>
    <xf numFmtId="0" fontId="46" fillId="2" borderId="18" xfId="8" applyNumberFormat="1" applyFont="1" applyFill="1" applyBorder="1" applyAlignment="1">
      <alignment horizontal="center" vertical="center"/>
    </xf>
    <xf numFmtId="179" fontId="47" fillId="2" borderId="18" xfId="2" applyNumberFormat="1" applyFont="1" applyFill="1" applyBorder="1" applyAlignment="1">
      <alignment horizontal="center" vertical="center" shrinkToFit="1"/>
    </xf>
    <xf numFmtId="0" fontId="47" fillId="2" borderId="18" xfId="8" applyNumberFormat="1" applyFont="1" applyFill="1" applyBorder="1" applyAlignment="1">
      <alignment horizontal="center" vertical="center"/>
    </xf>
    <xf numFmtId="0" fontId="46" fillId="2" borderId="18" xfId="0" applyNumberFormat="1" applyFont="1" applyFill="1" applyBorder="1" applyAlignment="1">
      <alignment horizontal="center" vertical="center" shrinkToFit="1"/>
    </xf>
    <xf numFmtId="0" fontId="48" fillId="3" borderId="0" xfId="19" applyNumberFormat="1" applyFont="1" applyFill="1" applyAlignment="1">
      <alignment vertical="center"/>
    </xf>
    <xf numFmtId="0" fontId="48" fillId="3" borderId="0" xfId="19" applyNumberFormat="1" applyFont="1" applyFill="1" applyBorder="1" applyAlignment="1">
      <alignment horizontal="left" vertical="center"/>
    </xf>
    <xf numFmtId="0" fontId="48" fillId="3" borderId="0" xfId="19" applyNumberFormat="1" applyFont="1" applyFill="1" applyAlignment="1">
      <alignment horizontal="left" vertical="center"/>
    </xf>
    <xf numFmtId="0" fontId="48" fillId="3" borderId="0" xfId="0" applyNumberFormat="1" applyFont="1" applyFill="1" applyAlignment="1">
      <alignment horizontal="right" vertical="center"/>
    </xf>
    <xf numFmtId="0" fontId="48" fillId="3" borderId="0" xfId="19" applyNumberFormat="1" applyFont="1" applyFill="1" applyBorder="1" applyAlignment="1">
      <alignment vertical="center"/>
    </xf>
    <xf numFmtId="0" fontId="48" fillId="3" borderId="0" xfId="19" applyNumberFormat="1" applyFont="1" applyFill="1" applyBorder="1" applyAlignment="1">
      <alignment horizontal="right" vertical="center"/>
    </xf>
    <xf numFmtId="0" fontId="49" fillId="3" borderId="0" xfId="19" applyNumberFormat="1" applyFont="1" applyFill="1" applyBorder="1" applyAlignment="1">
      <alignment horizontal="left" vertical="center"/>
    </xf>
    <xf numFmtId="3" fontId="50" fillId="3" borderId="0" xfId="19" applyNumberFormat="1" applyFont="1" applyFill="1" applyAlignment="1">
      <alignment vertical="center"/>
    </xf>
    <xf numFmtId="0" fontId="50" fillId="3" borderId="0" xfId="19" applyNumberFormat="1" applyFont="1" applyFill="1" applyAlignment="1">
      <alignment vertical="center"/>
    </xf>
    <xf numFmtId="0" fontId="50" fillId="3" borderId="0" xfId="19" applyNumberFormat="1" applyFont="1" applyFill="1" applyAlignment="1">
      <alignment horizontal="left" vertical="center"/>
    </xf>
    <xf numFmtId="0" fontId="49" fillId="3" borderId="0" xfId="19" applyNumberFormat="1" applyFont="1" applyFill="1" applyBorder="1" applyAlignment="1">
      <alignment horizontal="right" vertical="center"/>
    </xf>
    <xf numFmtId="0" fontId="50" fillId="3" borderId="0" xfId="19" applyNumberFormat="1" applyFont="1" applyFill="1" applyBorder="1" applyAlignment="1">
      <alignment vertical="center"/>
    </xf>
    <xf numFmtId="0" fontId="52" fillId="3" borderId="0" xfId="19" applyNumberFormat="1" applyFont="1" applyFill="1" applyBorder="1" applyAlignment="1">
      <alignment vertical="center"/>
    </xf>
    <xf numFmtId="0" fontId="53" fillId="3" borderId="0" xfId="19" applyNumberFormat="1" applyFont="1" applyFill="1" applyAlignment="1">
      <alignment horizontal="centerContinuous" vertical="center"/>
    </xf>
    <xf numFmtId="0" fontId="53" fillId="3" borderId="0" xfId="19" applyNumberFormat="1" applyFont="1" applyFill="1" applyAlignment="1">
      <alignment horizontal="center" vertical="center"/>
    </xf>
    <xf numFmtId="0" fontId="53" fillId="3" borderId="0" xfId="19" applyNumberFormat="1" applyFont="1" applyFill="1" applyBorder="1" applyAlignment="1">
      <alignment horizontal="center" vertical="center"/>
    </xf>
    <xf numFmtId="0" fontId="53" fillId="3" borderId="0" xfId="19" applyNumberFormat="1" applyFont="1" applyFill="1" applyBorder="1" applyAlignment="1">
      <alignment horizontal="left" vertical="center"/>
    </xf>
    <xf numFmtId="0" fontId="53" fillId="3" borderId="0" xfId="19" applyNumberFormat="1" applyFont="1" applyFill="1" applyBorder="1" applyAlignment="1">
      <alignment horizontal="centerContinuous" vertical="center"/>
    </xf>
    <xf numFmtId="0" fontId="53" fillId="3" borderId="0" xfId="19" applyNumberFormat="1" applyFont="1" applyFill="1" applyBorder="1" applyAlignment="1">
      <alignment vertical="center"/>
    </xf>
    <xf numFmtId="0" fontId="54" fillId="3" borderId="0" xfId="19" applyNumberFormat="1" applyFont="1" applyFill="1" applyBorder="1" applyAlignment="1">
      <alignment vertical="center"/>
    </xf>
    <xf numFmtId="0" fontId="50" fillId="3" borderId="1" xfId="19" applyNumberFormat="1" applyFont="1" applyFill="1" applyBorder="1" applyAlignment="1">
      <alignment vertical="center"/>
    </xf>
    <xf numFmtId="0" fontId="50" fillId="3" borderId="0" xfId="19" applyNumberFormat="1" applyFont="1" applyFill="1" applyBorder="1" applyAlignment="1">
      <alignment horizontal="left" vertical="center"/>
    </xf>
    <xf numFmtId="0" fontId="50" fillId="3" borderId="0" xfId="19" applyNumberFormat="1" applyFont="1" applyFill="1" applyBorder="1" applyAlignment="1">
      <alignment horizontal="right" vertical="center"/>
    </xf>
    <xf numFmtId="0" fontId="54" fillId="3" borderId="2" xfId="19" applyNumberFormat="1" applyFont="1" applyFill="1" applyBorder="1" applyAlignment="1">
      <alignment horizontal="centerContinuous" vertical="center"/>
    </xf>
    <xf numFmtId="0" fontId="50" fillId="3" borderId="3" xfId="19" applyNumberFormat="1" applyFont="1" applyFill="1" applyBorder="1" applyAlignment="1">
      <alignment horizontal="centerContinuous" vertical="center"/>
    </xf>
    <xf numFmtId="0" fontId="50" fillId="3" borderId="0" xfId="19" applyNumberFormat="1" applyFont="1" applyFill="1" applyBorder="1" applyAlignment="1">
      <alignment horizontal="center" vertical="center"/>
    </xf>
    <xf numFmtId="0" fontId="50" fillId="3" borderId="3" xfId="19" applyNumberFormat="1" applyFont="1" applyFill="1" applyBorder="1" applyAlignment="1">
      <alignment horizontal="center" vertical="center"/>
    </xf>
    <xf numFmtId="0" fontId="50" fillId="3" borderId="4" xfId="19" applyNumberFormat="1" applyFont="1" applyFill="1" applyBorder="1" applyAlignment="1">
      <alignment horizontal="center" vertical="center"/>
    </xf>
    <xf numFmtId="0" fontId="54" fillId="3" borderId="0" xfId="19" applyNumberFormat="1" applyFont="1" applyFill="1" applyBorder="1" applyAlignment="1">
      <alignment horizontal="center" vertical="center"/>
    </xf>
    <xf numFmtId="0" fontId="54" fillId="3" borderId="5" xfId="19" applyNumberFormat="1" applyFont="1" applyFill="1" applyBorder="1" applyAlignment="1">
      <alignment horizontal="centerContinuous" vertical="center"/>
    </xf>
    <xf numFmtId="0" fontId="54" fillId="3" borderId="5" xfId="19" applyNumberFormat="1" applyFont="1" applyFill="1" applyBorder="1" applyAlignment="1">
      <alignment horizontal="center" vertical="center"/>
    </xf>
    <xf numFmtId="0" fontId="54" fillId="3" borderId="6" xfId="19" applyNumberFormat="1" applyFont="1" applyFill="1" applyBorder="1" applyAlignment="1">
      <alignment horizontal="centerContinuous" vertical="center"/>
    </xf>
    <xf numFmtId="0" fontId="54" fillId="3" borderId="0" xfId="19" applyNumberFormat="1" applyFont="1" applyFill="1" applyBorder="1" applyAlignment="1">
      <alignment horizontal="centerContinuous" vertical="center"/>
    </xf>
    <xf numFmtId="0" fontId="54" fillId="3" borderId="6" xfId="19" applyNumberFormat="1" applyFont="1" applyFill="1" applyBorder="1" applyAlignment="1">
      <alignment horizontal="center" vertical="center"/>
    </xf>
    <xf numFmtId="0" fontId="50" fillId="3" borderId="1" xfId="19" applyNumberFormat="1" applyFont="1" applyFill="1" applyBorder="1" applyAlignment="1">
      <alignment horizontal="center" vertical="center"/>
    </xf>
    <xf numFmtId="0" fontId="50" fillId="3" borderId="13" xfId="19" applyNumberFormat="1" applyFont="1" applyFill="1" applyBorder="1" applyAlignment="1">
      <alignment horizontal="centerContinuous" vertical="center"/>
    </xf>
    <xf numFmtId="0" fontId="50" fillId="3" borderId="13" xfId="19" applyNumberFormat="1" applyFont="1" applyFill="1" applyBorder="1" applyAlignment="1">
      <alignment horizontal="center" vertical="center"/>
    </xf>
    <xf numFmtId="0" fontId="50" fillId="3" borderId="18" xfId="19" applyNumberFormat="1" applyFont="1" applyFill="1" applyBorder="1" applyAlignment="1">
      <alignment horizontal="centerContinuous" vertical="center"/>
    </xf>
    <xf numFmtId="0" fontId="50" fillId="3" borderId="1" xfId="19" applyNumberFormat="1" applyFont="1" applyFill="1" applyBorder="1" applyAlignment="1">
      <alignment horizontal="centerContinuous" vertical="center"/>
    </xf>
    <xf numFmtId="0" fontId="50" fillId="3" borderId="18" xfId="19" applyNumberFormat="1" applyFont="1" applyFill="1" applyBorder="1" applyAlignment="1">
      <alignment horizontal="center" vertical="center"/>
    </xf>
    <xf numFmtId="0" fontId="56" fillId="3" borderId="10" xfId="0" applyNumberFormat="1" applyFont="1" applyFill="1" applyBorder="1" applyAlignment="1">
      <alignment horizontal="left" vertical="center" wrapText="1" indent="1"/>
    </xf>
    <xf numFmtId="41" fontId="56" fillId="3" borderId="5" xfId="2" applyNumberFormat="1" applyFont="1" applyFill="1" applyBorder="1" applyAlignment="1">
      <alignment vertical="center"/>
    </xf>
    <xf numFmtId="41" fontId="56" fillId="3" borderId="0" xfId="2" applyNumberFormat="1" applyFont="1" applyFill="1" applyBorder="1" applyAlignment="1">
      <alignment vertical="center"/>
    </xf>
    <xf numFmtId="41" fontId="56" fillId="3" borderId="10" xfId="2" applyNumberFormat="1" applyFont="1" applyFill="1" applyBorder="1" applyAlignment="1">
      <alignment vertical="center"/>
    </xf>
    <xf numFmtId="0" fontId="56" fillId="3" borderId="5" xfId="0" applyNumberFormat="1" applyFont="1" applyFill="1" applyBorder="1" applyAlignment="1">
      <alignment horizontal="left" vertical="center" wrapText="1" indent="1"/>
    </xf>
    <xf numFmtId="41" fontId="56" fillId="3" borderId="5" xfId="2" applyNumberFormat="1" applyFont="1" applyFill="1" applyBorder="1" applyAlignment="1">
      <alignment horizontal="right" vertical="center"/>
    </xf>
    <xf numFmtId="41" fontId="56" fillId="3" borderId="0" xfId="2" applyNumberFormat="1" applyFont="1" applyFill="1" applyBorder="1" applyAlignment="1">
      <alignment horizontal="right" vertical="center"/>
    </xf>
    <xf numFmtId="41" fontId="56" fillId="3" borderId="0" xfId="2" quotePrefix="1" applyNumberFormat="1" applyFont="1" applyFill="1" applyBorder="1" applyAlignment="1">
      <alignment horizontal="right" vertical="center"/>
    </xf>
    <xf numFmtId="41" fontId="56" fillId="3" borderId="10" xfId="2" applyNumberFormat="1" applyFont="1" applyFill="1" applyBorder="1" applyAlignment="1">
      <alignment horizontal="right" vertical="center"/>
    </xf>
    <xf numFmtId="0" fontId="57" fillId="3" borderId="10" xfId="0" applyNumberFormat="1" applyFont="1" applyFill="1" applyBorder="1" applyAlignment="1">
      <alignment horizontal="left" vertical="center" wrapText="1" indent="2"/>
    </xf>
    <xf numFmtId="41" fontId="50" fillId="3" borderId="5" xfId="2" applyNumberFormat="1" applyFont="1" applyFill="1" applyBorder="1" applyAlignment="1">
      <alignment vertical="center"/>
    </xf>
    <xf numFmtId="41" fontId="50" fillId="3" borderId="0" xfId="2" applyNumberFormat="1" applyFont="1" applyFill="1" applyBorder="1" applyAlignment="1">
      <alignment vertical="center"/>
    </xf>
    <xf numFmtId="41" fontId="50" fillId="3" borderId="10" xfId="2" applyNumberFormat="1" applyFont="1" applyFill="1" applyBorder="1" applyAlignment="1">
      <alignment vertical="center"/>
    </xf>
    <xf numFmtId="0" fontId="57" fillId="3" borderId="5" xfId="0" applyNumberFormat="1" applyFont="1" applyFill="1" applyBorder="1" applyAlignment="1">
      <alignment horizontal="left" vertical="center" wrapText="1" indent="2"/>
    </xf>
    <xf numFmtId="41" fontId="50" fillId="3" borderId="0" xfId="2" applyNumberFormat="1" applyFont="1" applyFill="1" applyBorder="1" applyAlignment="1">
      <alignment horizontal="right" vertical="center"/>
    </xf>
    <xf numFmtId="41" fontId="50" fillId="3" borderId="0" xfId="2" quotePrefix="1" applyNumberFormat="1" applyFont="1" applyFill="1" applyBorder="1" applyAlignment="1">
      <alignment horizontal="right" vertical="center"/>
    </xf>
    <xf numFmtId="41" fontId="50" fillId="3" borderId="5" xfId="2" applyNumberFormat="1" applyFont="1" applyFill="1" applyBorder="1" applyAlignment="1">
      <alignment horizontal="right" vertical="center"/>
    </xf>
    <xf numFmtId="41" fontId="50" fillId="3" borderId="10" xfId="2" applyNumberFormat="1" applyFont="1" applyFill="1" applyBorder="1" applyAlignment="1">
      <alignment horizontal="right" vertical="center"/>
    </xf>
    <xf numFmtId="41" fontId="50" fillId="3" borderId="0" xfId="2" applyNumberFormat="1" applyFont="1" applyFill="1" applyBorder="1" applyAlignment="1">
      <alignment horizontal="center" vertical="center"/>
    </xf>
    <xf numFmtId="0" fontId="56" fillId="3" borderId="10" xfId="19" applyNumberFormat="1" applyFont="1" applyFill="1" applyBorder="1" applyAlignment="1">
      <alignment horizontal="center" vertical="center"/>
    </xf>
    <xf numFmtId="41" fontId="56" fillId="3" borderId="0" xfId="2" applyNumberFormat="1" applyFont="1" applyFill="1" applyBorder="1" applyAlignment="1">
      <alignment horizontal="center" vertical="center"/>
    </xf>
    <xf numFmtId="0" fontId="56" fillId="3" borderId="5" xfId="0" applyNumberFormat="1" applyFont="1" applyFill="1" applyBorder="1" applyAlignment="1">
      <alignment horizontal="center" vertical="center" wrapText="1"/>
    </xf>
    <xf numFmtId="41" fontId="56" fillId="3" borderId="0" xfId="11" applyNumberFormat="1" applyFont="1" applyFill="1" applyBorder="1" applyAlignment="1">
      <alignment vertical="center"/>
    </xf>
    <xf numFmtId="0" fontId="56" fillId="3" borderId="0" xfId="19" applyNumberFormat="1" applyFont="1" applyFill="1" applyBorder="1" applyAlignment="1">
      <alignment horizontal="center" vertical="center"/>
    </xf>
    <xf numFmtId="41" fontId="56" fillId="3" borderId="5" xfId="2" applyNumberFormat="1" applyFont="1" applyFill="1" applyBorder="1" applyAlignment="1">
      <alignment horizontal="center" vertical="center" wrapText="1"/>
    </xf>
    <xf numFmtId="0" fontId="50" fillId="3" borderId="7" xfId="0" applyNumberFormat="1" applyFont="1" applyFill="1" applyBorder="1" applyAlignment="1">
      <alignment horizontal="center" vertical="center" wrapText="1"/>
    </xf>
    <xf numFmtId="0" fontId="50" fillId="3" borderId="5" xfId="0" applyNumberFormat="1" applyFont="1" applyFill="1" applyBorder="1" applyAlignment="1">
      <alignment horizontal="center" vertical="center" wrapText="1"/>
    </xf>
    <xf numFmtId="41" fontId="50" fillId="3" borderId="0" xfId="11" applyNumberFormat="1" applyFont="1" applyFill="1" applyBorder="1" applyAlignment="1">
      <alignment vertical="center"/>
    </xf>
    <xf numFmtId="41" fontId="50" fillId="3" borderId="0" xfId="11" applyNumberFormat="1" applyFont="1" applyFill="1" applyBorder="1" applyAlignment="1">
      <alignment horizontal="right" vertical="center"/>
    </xf>
    <xf numFmtId="0" fontId="54" fillId="3" borderId="15" xfId="0" applyNumberFormat="1" applyFont="1" applyFill="1" applyBorder="1" applyAlignment="1">
      <alignment vertical="center" wrapText="1"/>
    </xf>
    <xf numFmtId="3" fontId="59" fillId="3" borderId="14" xfId="19" applyNumberFormat="1" applyFont="1" applyFill="1" applyBorder="1" applyAlignment="1">
      <alignment horizontal="right" vertical="center"/>
    </xf>
    <xf numFmtId="3" fontId="59" fillId="3" borderId="1" xfId="19" applyNumberFormat="1" applyFont="1" applyFill="1" applyBorder="1" applyAlignment="1">
      <alignment horizontal="right" vertical="center"/>
    </xf>
    <xf numFmtId="3" fontId="59" fillId="3" borderId="1" xfId="19" quotePrefix="1" applyNumberFormat="1" applyFont="1" applyFill="1" applyBorder="1" applyAlignment="1">
      <alignment horizontal="right" vertical="center"/>
    </xf>
    <xf numFmtId="0" fontId="50" fillId="3" borderId="8" xfId="0" applyNumberFormat="1" applyFont="1" applyFill="1" applyBorder="1" applyAlignment="1">
      <alignment vertical="center" shrinkToFit="1"/>
    </xf>
    <xf numFmtId="3" fontId="59" fillId="3" borderId="1" xfId="19" quotePrefix="1" applyNumberFormat="1" applyFont="1" applyFill="1" applyBorder="1" applyAlignment="1">
      <alignment vertical="center"/>
    </xf>
    <xf numFmtId="3" fontId="59" fillId="3" borderId="1" xfId="19" applyNumberFormat="1" applyFont="1" applyFill="1" applyBorder="1" applyAlignment="1">
      <alignment vertical="center"/>
    </xf>
    <xf numFmtId="0" fontId="54" fillId="3" borderId="0" xfId="19" applyNumberFormat="1" applyFont="1" applyFill="1" applyAlignment="1"/>
    <xf numFmtId="0" fontId="54" fillId="3" borderId="0" xfId="19" applyNumberFormat="1" applyFont="1" applyFill="1" applyBorder="1" applyAlignment="1">
      <alignment horizontal="left"/>
    </xf>
    <xf numFmtId="0" fontId="50" fillId="3" borderId="0" xfId="19" applyNumberFormat="1" applyFont="1" applyFill="1" applyBorder="1" applyAlignment="1">
      <alignment horizontal="right"/>
    </xf>
    <xf numFmtId="0" fontId="50" fillId="3" borderId="0" xfId="19" applyNumberFormat="1" applyFont="1" applyFill="1" applyBorder="1" applyAlignment="1"/>
    <xf numFmtId="0" fontId="54" fillId="3" borderId="0" xfId="19" applyNumberFormat="1" applyFont="1" applyFill="1" applyAlignment="1">
      <alignment vertical="center"/>
    </xf>
    <xf numFmtId="0" fontId="54" fillId="3" borderId="0" xfId="17" applyNumberFormat="1" applyFont="1" applyFill="1">
      <alignment vertical="center"/>
    </xf>
    <xf numFmtId="0" fontId="60" fillId="3" borderId="0" xfId="19" applyNumberFormat="1" applyFont="1" applyFill="1" applyBorder="1" applyAlignment="1">
      <alignment vertical="center"/>
    </xf>
    <xf numFmtId="0" fontId="60" fillId="3" borderId="0" xfId="19" applyNumberFormat="1" applyFont="1" applyFill="1" applyAlignment="1">
      <alignment vertical="center"/>
    </xf>
    <xf numFmtId="41" fontId="61" fillId="3" borderId="0" xfId="0" applyNumberFormat="1" applyFont="1" applyFill="1" applyBorder="1" applyAlignment="1">
      <alignment horizontal="center" vertical="center"/>
    </xf>
    <xf numFmtId="41" fontId="61" fillId="3" borderId="0" xfId="0" applyNumberFormat="1" applyFont="1" applyFill="1" applyBorder="1" applyAlignment="1">
      <alignment horizontal="center"/>
    </xf>
    <xf numFmtId="41" fontId="62" fillId="3" borderId="0" xfId="2" applyNumberFormat="1" applyFont="1" applyFill="1" applyBorder="1" applyAlignment="1"/>
    <xf numFmtId="0" fontId="63" fillId="3" borderId="0" xfId="0" applyNumberFormat="1" applyFont="1" applyFill="1" applyBorder="1" applyAlignment="1">
      <alignment horizontal="center" vertical="center" wrapText="1"/>
    </xf>
    <xf numFmtId="0" fontId="48" fillId="3" borderId="0" xfId="0" applyNumberFormat="1" applyFont="1" applyFill="1" applyAlignment="1"/>
    <xf numFmtId="0" fontId="64" fillId="3" borderId="0" xfId="0" applyNumberFormat="1" applyFont="1" applyFill="1" applyAlignment="1"/>
    <xf numFmtId="0" fontId="54" fillId="3" borderId="0" xfId="0" applyNumberFormat="1" applyFont="1" applyFill="1" applyAlignment="1">
      <alignment horizontal="left"/>
    </xf>
    <xf numFmtId="0" fontId="50" fillId="3" borderId="0" xfId="0" applyNumberFormat="1" applyFont="1" applyFill="1" applyAlignment="1">
      <alignment horizontal="right"/>
    </xf>
    <xf numFmtId="0" fontId="54" fillId="3" borderId="37" xfId="0" applyNumberFormat="1" applyFont="1" applyFill="1" applyBorder="1" applyAlignment="1">
      <alignment horizontal="center" vertical="center" wrapText="1"/>
    </xf>
    <xf numFmtId="0" fontId="54" fillId="3" borderId="34" xfId="0" applyNumberFormat="1" applyFont="1" applyFill="1" applyBorder="1" applyAlignment="1">
      <alignment horizontal="center" vertical="center" wrapText="1"/>
    </xf>
    <xf numFmtId="0" fontId="50" fillId="3" borderId="18" xfId="0" applyNumberFormat="1" applyFont="1" applyFill="1" applyBorder="1" applyAlignment="1">
      <alignment horizontal="center" vertical="center" wrapText="1"/>
    </xf>
    <xf numFmtId="0" fontId="50" fillId="3" borderId="13" xfId="0" applyNumberFormat="1" applyFont="1" applyFill="1" applyBorder="1" applyAlignment="1">
      <alignment horizontal="center" vertical="center" wrapText="1"/>
    </xf>
    <xf numFmtId="0" fontId="62" fillId="3" borderId="0" xfId="0" applyNumberFormat="1" applyFont="1" applyFill="1" applyAlignment="1"/>
    <xf numFmtId="181" fontId="56" fillId="3" borderId="33" xfId="0" quotePrefix="1" applyNumberFormat="1" applyFont="1" applyFill="1" applyBorder="1" applyAlignment="1">
      <alignment horizontal="right" vertical="center" wrapText="1" indent="3"/>
    </xf>
    <xf numFmtId="181" fontId="56" fillId="3" borderId="0" xfId="0" quotePrefix="1" applyNumberFormat="1" applyFont="1" applyFill="1" applyBorder="1" applyAlignment="1">
      <alignment horizontal="right" vertical="center" wrapText="1" indent="3"/>
    </xf>
    <xf numFmtId="181" fontId="56" fillId="3" borderId="0" xfId="0" quotePrefix="1" applyNumberFormat="1" applyFont="1" applyFill="1" applyAlignment="1">
      <alignment horizontal="right" vertical="center" wrapText="1" indent="3"/>
    </xf>
    <xf numFmtId="0" fontId="66" fillId="3" borderId="0" xfId="0" applyNumberFormat="1" applyFont="1" applyFill="1" applyAlignment="1"/>
    <xf numFmtId="181" fontId="50" fillId="3" borderId="33" xfId="0" quotePrefix="1" applyNumberFormat="1" applyFont="1" applyFill="1" applyBorder="1" applyAlignment="1">
      <alignment horizontal="right" vertical="center" wrapText="1" indent="3"/>
    </xf>
    <xf numFmtId="181" fontId="50" fillId="3" borderId="0" xfId="0" quotePrefix="1" applyNumberFormat="1" applyFont="1" applyFill="1" applyBorder="1" applyAlignment="1">
      <alignment horizontal="right" vertical="center" wrapText="1" indent="3"/>
    </xf>
    <xf numFmtId="181" fontId="50" fillId="3" borderId="0" xfId="0" quotePrefix="1" applyNumberFormat="1" applyFont="1" applyFill="1" applyAlignment="1">
      <alignment horizontal="right" vertical="center" wrapText="1" indent="3"/>
    </xf>
    <xf numFmtId="0" fontId="56" fillId="3" borderId="7" xfId="0" applyNumberFormat="1" applyFont="1" applyFill="1" applyBorder="1" applyAlignment="1">
      <alignment horizontal="center" vertical="center" wrapText="1"/>
    </xf>
    <xf numFmtId="0" fontId="54" fillId="3" borderId="16" xfId="0" applyNumberFormat="1" applyFont="1" applyFill="1" applyBorder="1" applyAlignment="1">
      <alignment horizontal="center" vertical="center" wrapText="1"/>
    </xf>
    <xf numFmtId="181" fontId="54" fillId="3" borderId="14" xfId="0" quotePrefix="1" applyNumberFormat="1" applyFont="1" applyFill="1" applyBorder="1" applyAlignment="1">
      <alignment horizontal="center" vertical="center" wrapText="1"/>
    </xf>
    <xf numFmtId="181" fontId="54" fillId="3" borderId="1" xfId="0" quotePrefix="1" applyNumberFormat="1" applyFont="1" applyFill="1" applyBorder="1" applyAlignment="1">
      <alignment horizontal="center" vertical="center" wrapText="1"/>
    </xf>
    <xf numFmtId="0" fontId="54" fillId="3" borderId="3" xfId="20" applyNumberFormat="1" applyFont="1" applyFill="1" applyBorder="1" applyAlignment="1"/>
    <xf numFmtId="0" fontId="54" fillId="3" borderId="0" xfId="0" applyNumberFormat="1" applyFont="1" applyFill="1" applyAlignment="1">
      <alignment vertical="center"/>
    </xf>
    <xf numFmtId="0" fontId="64" fillId="3" borderId="0" xfId="0" applyNumberFormat="1" applyFont="1" applyFill="1" applyAlignment="1">
      <alignment vertical="center"/>
    </xf>
    <xf numFmtId="0" fontId="48" fillId="3" borderId="0" xfId="15" applyNumberFormat="1" applyFont="1" applyFill="1">
      <alignment vertical="center"/>
    </xf>
    <xf numFmtId="0" fontId="48" fillId="3" borderId="0" xfId="8" applyNumberFormat="1" applyFont="1" applyFill="1" applyAlignment="1">
      <alignment horizontal="right" vertical="center"/>
    </xf>
    <xf numFmtId="0" fontId="48" fillId="3" borderId="0" xfId="8" applyNumberFormat="1" applyFont="1" applyFill="1"/>
    <xf numFmtId="0" fontId="48" fillId="3" borderId="0" xfId="9" applyNumberFormat="1" applyFont="1" applyFill="1">
      <alignment vertical="center"/>
    </xf>
    <xf numFmtId="0" fontId="54" fillId="3" borderId="0" xfId="9" applyNumberFormat="1" applyFont="1" applyFill="1" applyAlignment="1">
      <alignment vertical="center"/>
    </xf>
    <xf numFmtId="0" fontId="67" fillId="3" borderId="0" xfId="9" applyNumberFormat="1" applyFont="1" applyFill="1" applyAlignment="1">
      <alignment vertical="center"/>
    </xf>
    <xf numFmtId="0" fontId="67" fillId="3" borderId="0" xfId="9" applyNumberFormat="1" applyFont="1" applyFill="1" applyAlignment="1">
      <alignment horizontal="right" vertical="center"/>
    </xf>
    <xf numFmtId="0" fontId="68" fillId="3" borderId="0" xfId="9" applyNumberFormat="1" applyFont="1" applyFill="1">
      <alignment vertical="center"/>
    </xf>
    <xf numFmtId="0" fontId="70" fillId="3" borderId="0" xfId="9" applyNumberFormat="1" applyFont="1" applyFill="1">
      <alignment vertical="center"/>
    </xf>
    <xf numFmtId="0" fontId="54" fillId="3" borderId="17" xfId="9" applyNumberFormat="1" applyFont="1" applyFill="1" applyBorder="1" applyAlignment="1">
      <alignment horizontal="center" vertical="center"/>
    </xf>
    <xf numFmtId="0" fontId="68" fillId="3" borderId="0" xfId="9" applyNumberFormat="1" applyFont="1" applyFill="1" applyAlignment="1">
      <alignment vertical="top"/>
    </xf>
    <xf numFmtId="41" fontId="50" fillId="3" borderId="0" xfId="9" applyNumberFormat="1" applyFont="1" applyFill="1" applyBorder="1" applyAlignment="1">
      <alignment horizontal="right" vertical="center"/>
    </xf>
    <xf numFmtId="0" fontId="71" fillId="3" borderId="0" xfId="9" applyNumberFormat="1" applyFont="1" applyFill="1">
      <alignment vertical="center"/>
    </xf>
    <xf numFmtId="0" fontId="56" fillId="3" borderId="10" xfId="9" applyNumberFormat="1" applyFont="1" applyFill="1" applyBorder="1" applyAlignment="1">
      <alignment horizontal="center" vertical="center" wrapText="1"/>
    </xf>
    <xf numFmtId="0" fontId="53" fillId="3" borderId="0" xfId="9" applyNumberFormat="1" applyFont="1" applyFill="1">
      <alignment vertical="center"/>
    </xf>
    <xf numFmtId="0" fontId="56" fillId="3" borderId="0" xfId="9" applyNumberFormat="1" applyFont="1" applyFill="1" applyBorder="1" applyAlignment="1">
      <alignment horizontal="center" vertical="center" wrapText="1"/>
    </xf>
    <xf numFmtId="0" fontId="54" fillId="3" borderId="7" xfId="0" applyNumberFormat="1" applyFont="1" applyFill="1" applyBorder="1" applyAlignment="1">
      <alignment horizontal="center" vertical="center" wrapText="1"/>
    </xf>
    <xf numFmtId="0" fontId="54" fillId="3" borderId="0" xfId="9" applyNumberFormat="1" applyFont="1" applyFill="1">
      <alignment vertical="center"/>
    </xf>
    <xf numFmtId="183" fontId="50" fillId="3" borderId="13" xfId="9" applyNumberFormat="1" applyFont="1" applyFill="1" applyBorder="1" applyAlignment="1">
      <alignment horizontal="center" vertical="center" shrinkToFit="1"/>
    </xf>
    <xf numFmtId="183" fontId="50" fillId="3" borderId="1" xfId="9" applyNumberFormat="1" applyFont="1" applyFill="1" applyBorder="1" applyAlignment="1">
      <alignment horizontal="center" vertical="center" shrinkToFit="1"/>
    </xf>
    <xf numFmtId="41" fontId="50" fillId="3" borderId="1" xfId="9" applyNumberFormat="1" applyFont="1" applyFill="1" applyBorder="1" applyAlignment="1">
      <alignment horizontal="center" vertical="center" shrinkToFit="1"/>
    </xf>
    <xf numFmtId="0" fontId="54" fillId="3" borderId="13" xfId="9" applyNumberFormat="1" applyFont="1" applyFill="1" applyBorder="1">
      <alignment vertical="center"/>
    </xf>
    <xf numFmtId="183" fontId="48" fillId="3" borderId="0" xfId="15" applyNumberFormat="1" applyFont="1" applyFill="1">
      <alignment vertical="center"/>
    </xf>
    <xf numFmtId="183" fontId="48" fillId="3" borderId="0" xfId="15" applyNumberFormat="1" applyFont="1" applyFill="1" applyBorder="1">
      <alignment vertical="center"/>
    </xf>
    <xf numFmtId="0" fontId="68" fillId="3" borderId="0" xfId="9" applyNumberFormat="1" applyFont="1" applyFill="1" applyAlignment="1">
      <alignment vertical="center"/>
    </xf>
    <xf numFmtId="0" fontId="72" fillId="3" borderId="0" xfId="15" applyNumberFormat="1" applyFont="1" applyFill="1">
      <alignment vertical="center"/>
    </xf>
    <xf numFmtId="0" fontId="54" fillId="3" borderId="1" xfId="0" applyNumberFormat="1" applyFont="1" applyFill="1" applyBorder="1" applyAlignment="1">
      <alignment horizontal="center" vertical="center" wrapText="1"/>
    </xf>
    <xf numFmtId="0" fontId="50" fillId="3" borderId="1" xfId="0" applyNumberFormat="1" applyFont="1" applyFill="1" applyBorder="1" applyAlignment="1">
      <alignment horizontal="center" vertical="center" wrapText="1"/>
    </xf>
    <xf numFmtId="0" fontId="54" fillId="3" borderId="0" xfId="0" applyNumberFormat="1" applyFont="1" applyFill="1" applyBorder="1" applyAlignment="1">
      <alignment horizontal="center" vertical="center" wrapText="1"/>
    </xf>
    <xf numFmtId="178" fontId="50" fillId="3" borderId="0" xfId="9" applyNumberFormat="1" applyFont="1" applyFill="1" applyBorder="1" applyAlignment="1">
      <alignment horizontal="right" vertical="center"/>
    </xf>
    <xf numFmtId="178" fontId="50" fillId="3" borderId="0" xfId="9" quotePrefix="1" applyNumberFormat="1" applyFont="1" applyFill="1" applyBorder="1" applyAlignment="1">
      <alignment horizontal="right" vertical="center"/>
    </xf>
    <xf numFmtId="0" fontId="50" fillId="3" borderId="0" xfId="7" applyNumberFormat="1" applyFont="1" applyFill="1" applyAlignment="1">
      <alignment vertical="center"/>
    </xf>
    <xf numFmtId="0" fontId="48" fillId="3" borderId="0" xfId="15" applyNumberFormat="1" applyFont="1" applyFill="1" applyBorder="1">
      <alignment vertical="center"/>
    </xf>
    <xf numFmtId="0" fontId="59" fillId="3" borderId="18" xfId="9" applyNumberFormat="1" applyFont="1" applyFill="1" applyBorder="1" applyAlignment="1">
      <alignment horizontal="center" vertical="top"/>
    </xf>
    <xf numFmtId="0" fontId="59" fillId="3" borderId="28" xfId="9" applyNumberFormat="1" applyFont="1" applyFill="1" applyBorder="1" applyAlignment="1">
      <alignment horizontal="center" vertical="center" wrapText="1"/>
    </xf>
    <xf numFmtId="0" fontId="59" fillId="3" borderId="18" xfId="9" applyNumberFormat="1" applyFont="1" applyFill="1" applyBorder="1" applyAlignment="1">
      <alignment horizontal="center" vertical="center" wrapText="1"/>
    </xf>
    <xf numFmtId="0" fontId="59" fillId="3" borderId="18" xfId="9" applyNumberFormat="1" applyFont="1" applyFill="1" applyBorder="1" applyAlignment="1">
      <alignment horizontal="center" vertical="center"/>
    </xf>
    <xf numFmtId="0" fontId="59" fillId="3" borderId="29" xfId="9" applyNumberFormat="1" applyFont="1" applyFill="1" applyBorder="1" applyAlignment="1">
      <alignment horizontal="center" vertical="center" wrapText="1"/>
    </xf>
    <xf numFmtId="183" fontId="57" fillId="3" borderId="0" xfId="9" applyNumberFormat="1" applyFont="1" applyFill="1" applyBorder="1" applyAlignment="1">
      <alignment horizontal="right" vertical="center"/>
    </xf>
    <xf numFmtId="183" fontId="74" fillId="3" borderId="0" xfId="9" applyNumberFormat="1" applyFont="1" applyFill="1" applyBorder="1" applyAlignment="1">
      <alignment horizontal="right" vertical="center"/>
    </xf>
    <xf numFmtId="41" fontId="57" fillId="3" borderId="0" xfId="9" applyNumberFormat="1" applyFont="1" applyFill="1" applyBorder="1" applyAlignment="1">
      <alignment horizontal="right" vertical="center"/>
    </xf>
    <xf numFmtId="41" fontId="74" fillId="3" borderId="0" xfId="9" quotePrefix="1" applyNumberFormat="1" applyFont="1" applyFill="1" applyBorder="1" applyAlignment="1">
      <alignment horizontal="right" vertical="center"/>
    </xf>
    <xf numFmtId="41" fontId="74" fillId="3" borderId="0" xfId="9" applyNumberFormat="1" applyFont="1" applyFill="1" applyBorder="1" applyAlignment="1">
      <alignment horizontal="right" vertical="center"/>
    </xf>
    <xf numFmtId="183" fontId="57" fillId="3" borderId="5" xfId="9" applyNumberFormat="1" applyFont="1" applyFill="1" applyBorder="1" applyAlignment="1">
      <alignment horizontal="right" vertical="center"/>
    </xf>
    <xf numFmtId="183" fontId="57" fillId="3" borderId="0" xfId="9" quotePrefix="1" applyNumberFormat="1" applyFont="1" applyFill="1" applyBorder="1" applyAlignment="1">
      <alignment horizontal="right" vertical="center"/>
    </xf>
    <xf numFmtId="183" fontId="74" fillId="3" borderId="5" xfId="9" applyNumberFormat="1" applyFont="1" applyFill="1" applyBorder="1" applyAlignment="1">
      <alignment horizontal="right" vertical="center"/>
    </xf>
    <xf numFmtId="193" fontId="57" fillId="3" borderId="0" xfId="9" applyNumberFormat="1" applyFont="1" applyFill="1" applyBorder="1" applyAlignment="1">
      <alignment horizontal="right" vertical="center"/>
    </xf>
    <xf numFmtId="178" fontId="74" fillId="3" borderId="0" xfId="9" applyNumberFormat="1" applyFont="1" applyFill="1" applyBorder="1" applyAlignment="1">
      <alignment horizontal="right" vertical="center"/>
    </xf>
    <xf numFmtId="178" fontId="74" fillId="3" borderId="0" xfId="9" quotePrefix="1" applyNumberFormat="1" applyFont="1" applyFill="1" applyBorder="1" applyAlignment="1">
      <alignment horizontal="right" vertical="center"/>
    </xf>
    <xf numFmtId="183" fontId="57" fillId="3" borderId="13" xfId="9" applyNumberFormat="1" applyFont="1" applyFill="1" applyBorder="1" applyAlignment="1">
      <alignment horizontal="right" vertical="center"/>
    </xf>
    <xf numFmtId="183" fontId="57" fillId="3" borderId="1" xfId="9" applyNumberFormat="1" applyFont="1" applyFill="1" applyBorder="1" applyAlignment="1">
      <alignment horizontal="right" vertical="center"/>
    </xf>
    <xf numFmtId="41" fontId="57" fillId="3" borderId="1" xfId="9" applyNumberFormat="1" applyFont="1" applyFill="1" applyBorder="1" applyAlignment="1">
      <alignment horizontal="right" vertical="center"/>
    </xf>
    <xf numFmtId="193" fontId="57" fillId="3" borderId="1" xfId="9" applyNumberFormat="1" applyFont="1" applyFill="1" applyBorder="1" applyAlignment="1">
      <alignment horizontal="right" vertical="center"/>
    </xf>
    <xf numFmtId="183" fontId="57" fillId="3" borderId="17" xfId="9" applyNumberFormat="1" applyFont="1" applyFill="1" applyBorder="1" applyAlignment="1">
      <alignment horizontal="right" vertical="center"/>
    </xf>
    <xf numFmtId="0" fontId="59" fillId="3" borderId="17" xfId="9" applyNumberFormat="1" applyFont="1" applyFill="1" applyBorder="1" applyAlignment="1">
      <alignment horizontal="center" vertical="center"/>
    </xf>
    <xf numFmtId="0" fontId="54" fillId="3" borderId="22" xfId="0" applyNumberFormat="1" applyFont="1" applyFill="1" applyBorder="1" applyAlignment="1">
      <alignment horizontal="center" vertical="center" wrapText="1"/>
    </xf>
    <xf numFmtId="0" fontId="50" fillId="3" borderId="22" xfId="0" applyNumberFormat="1" applyFont="1" applyFill="1" applyBorder="1" applyAlignment="1">
      <alignment horizontal="center" vertical="center" wrapText="1"/>
    </xf>
    <xf numFmtId="0" fontId="50" fillId="3" borderId="30" xfId="0" applyNumberFormat="1" applyFont="1" applyFill="1" applyBorder="1" applyAlignment="1">
      <alignment horizontal="center" wrapText="1"/>
    </xf>
    <xf numFmtId="0" fontId="50" fillId="3" borderId="7" xfId="0" applyNumberFormat="1" applyFont="1" applyFill="1" applyBorder="1" applyAlignment="1">
      <alignment horizontal="center" vertical="top" wrapText="1"/>
    </xf>
    <xf numFmtId="181" fontId="50" fillId="3" borderId="33" xfId="0" applyNumberFormat="1" applyFont="1" applyFill="1" applyBorder="1" applyAlignment="1">
      <alignment horizontal="center" wrapText="1"/>
    </xf>
    <xf numFmtId="181" fontId="50" fillId="3" borderId="33" xfId="0" applyNumberFormat="1" applyFont="1" applyFill="1" applyBorder="1" applyAlignment="1">
      <alignment horizontal="center" vertical="top" wrapText="1"/>
    </xf>
    <xf numFmtId="181" fontId="56" fillId="3" borderId="33" xfId="0" applyNumberFormat="1" applyFont="1" applyFill="1" applyBorder="1" applyAlignment="1">
      <alignment horizontal="center" wrapText="1"/>
    </xf>
    <xf numFmtId="181" fontId="56" fillId="3" borderId="33" xfId="0" applyNumberFormat="1" applyFont="1" applyFill="1" applyBorder="1" applyAlignment="1">
      <alignment horizontal="center" vertical="top" wrapText="1"/>
    </xf>
    <xf numFmtId="0" fontId="48" fillId="3" borderId="15" xfId="0" applyNumberFormat="1" applyFont="1" applyFill="1" applyBorder="1" applyAlignment="1">
      <alignment horizontal="center" vertical="center" wrapText="1"/>
    </xf>
    <xf numFmtId="181" fontId="53" fillId="3" borderId="8" xfId="0" applyNumberFormat="1" applyFont="1" applyFill="1" applyBorder="1" applyAlignment="1">
      <alignment horizontal="center" vertical="center" wrapText="1"/>
    </xf>
    <xf numFmtId="185" fontId="53" fillId="3" borderId="8" xfId="0" quotePrefix="1" applyNumberFormat="1" applyFont="1" applyFill="1" applyBorder="1" applyAlignment="1">
      <alignment horizontal="center" vertical="center" wrapText="1"/>
    </xf>
    <xf numFmtId="185" fontId="53" fillId="3" borderId="9" xfId="0" quotePrefix="1" applyNumberFormat="1" applyFont="1" applyFill="1" applyBorder="1" applyAlignment="1">
      <alignment horizontal="center" vertical="center" wrapText="1"/>
    </xf>
    <xf numFmtId="185" fontId="53" fillId="3" borderId="9" xfId="0" applyNumberFormat="1" applyFont="1" applyFill="1" applyBorder="1" applyAlignment="1">
      <alignment horizontal="center" vertical="center" wrapText="1"/>
    </xf>
    <xf numFmtId="0" fontId="54" fillId="3" borderId="0" xfId="0" applyNumberFormat="1" applyFont="1" applyFill="1" applyAlignment="1"/>
    <xf numFmtId="183" fontId="64" fillId="3" borderId="0" xfId="0" applyNumberFormat="1" applyFont="1" applyFill="1" applyAlignment="1"/>
    <xf numFmtId="41" fontId="47" fillId="0" borderId="5" xfId="2" applyNumberFormat="1" applyFont="1" applyBorder="1" applyAlignment="1">
      <alignment horizontal="center" vertical="center"/>
    </xf>
    <xf numFmtId="41" fontId="47" fillId="0" borderId="0" xfId="2" applyNumberFormat="1" applyFont="1" applyBorder="1" applyAlignment="1">
      <alignment horizontal="center" vertical="center"/>
    </xf>
    <xf numFmtId="193" fontId="47" fillId="0" borderId="0" xfId="2" applyNumberFormat="1" applyFont="1" applyBorder="1" applyAlignment="1">
      <alignment horizontal="center" vertical="center"/>
    </xf>
    <xf numFmtId="0" fontId="56" fillId="0" borderId="10" xfId="9" applyNumberFormat="1" applyFont="1" applyBorder="1" applyAlignment="1">
      <alignment horizontal="center" vertical="center" wrapText="1"/>
    </xf>
    <xf numFmtId="41" fontId="56" fillId="0" borderId="0" xfId="2" applyNumberFormat="1" applyFont="1" applyBorder="1" applyAlignment="1">
      <alignment vertical="center"/>
    </xf>
    <xf numFmtId="41" fontId="56" fillId="0" borderId="0" xfId="2" applyNumberFormat="1" applyFont="1" applyBorder="1" applyAlignment="1">
      <alignment horizontal="center" vertical="center"/>
    </xf>
    <xf numFmtId="0" fontId="56" fillId="0" borderId="5" xfId="0" applyNumberFormat="1" applyFont="1" applyFill="1" applyBorder="1" applyAlignment="1">
      <alignment horizontal="center" vertical="center" wrapText="1"/>
    </xf>
    <xf numFmtId="0" fontId="48" fillId="0" borderId="0" xfId="0" applyFont="1">
      <alignment vertical="center"/>
    </xf>
    <xf numFmtId="0" fontId="44" fillId="0" borderId="17" xfId="0" applyNumberFormat="1" applyFont="1" applyFill="1" applyBorder="1" applyAlignment="1">
      <alignment horizontal="center" vertical="center" wrapText="1"/>
    </xf>
    <xf numFmtId="0" fontId="78" fillId="0" borderId="10" xfId="0" applyNumberFormat="1" applyFont="1" applyFill="1" applyBorder="1" applyAlignment="1">
      <alignment horizontal="center" vertical="center" wrapText="1"/>
    </xf>
    <xf numFmtId="0" fontId="81" fillId="2" borderId="10" xfId="0" applyNumberFormat="1" applyFont="1" applyFill="1" applyBorder="1" applyAlignment="1">
      <alignment horizontal="center" vertical="center" wrapText="1"/>
    </xf>
    <xf numFmtId="0" fontId="6" fillId="2" borderId="13" xfId="8" applyNumberFormat="1" applyFont="1" applyFill="1" applyBorder="1" applyAlignment="1">
      <alignment horizontal="center" vertical="center"/>
    </xf>
    <xf numFmtId="0" fontId="6" fillId="2" borderId="18" xfId="0" applyNumberFormat="1" applyFont="1" applyFill="1" applyBorder="1" applyAlignment="1">
      <alignment horizontal="center" vertical="center" shrinkToFit="1"/>
    </xf>
    <xf numFmtId="0" fontId="16" fillId="2" borderId="13" xfId="8" applyNumberFormat="1" applyFont="1" applyFill="1" applyBorder="1" applyAlignment="1">
      <alignment horizontal="center" vertical="center"/>
    </xf>
    <xf numFmtId="179" fontId="35" fillId="2" borderId="50" xfId="2" applyNumberFormat="1" applyFont="1" applyFill="1" applyBorder="1" applyAlignment="1">
      <alignment horizontal="center" vertical="center" shrinkToFit="1"/>
    </xf>
    <xf numFmtId="179" fontId="46" fillId="2" borderId="17" xfId="2" applyNumberFormat="1" applyFont="1" applyFill="1" applyBorder="1" applyAlignment="1">
      <alignment horizontal="center" vertical="center" shrinkToFit="1"/>
    </xf>
    <xf numFmtId="179" fontId="11" fillId="2" borderId="0" xfId="2" applyNumberFormat="1" applyFont="1" applyFill="1" applyBorder="1" applyAlignment="1"/>
    <xf numFmtId="0" fontId="12" fillId="2" borderId="0" xfId="0" applyNumberFormat="1" applyFont="1" applyFill="1" applyBorder="1" applyAlignment="1">
      <alignment horizontal="center" vertical="center" wrapText="1"/>
    </xf>
    <xf numFmtId="0" fontId="12" fillId="2" borderId="0" xfId="8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Border="1" applyAlignment="1">
      <alignment horizontal="center"/>
    </xf>
    <xf numFmtId="0" fontId="12" fillId="2" borderId="0" xfId="8" applyNumberFormat="1" applyFont="1" applyFill="1" applyBorder="1" applyAlignment="1">
      <alignment horizontal="center"/>
    </xf>
    <xf numFmtId="0" fontId="47" fillId="2" borderId="13" xfId="8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/>
    <xf numFmtId="0" fontId="4" fillId="2" borderId="50" xfId="0" applyNumberFormat="1" applyFont="1" applyFill="1" applyBorder="1" applyAlignment="1">
      <alignment horizontal="center" vertical="center" shrinkToFit="1"/>
    </xf>
    <xf numFmtId="0" fontId="44" fillId="2" borderId="28" xfId="10" applyNumberFormat="1" applyFont="1" applyFill="1" applyBorder="1" applyAlignment="1">
      <alignment horizontal="center" vertical="center" wrapText="1" shrinkToFit="1"/>
    </xf>
    <xf numFmtId="0" fontId="44" fillId="2" borderId="29" xfId="10" applyNumberFormat="1" applyFont="1" applyFill="1" applyBorder="1" applyAlignment="1">
      <alignment horizontal="center" vertical="center" wrapText="1" shrinkToFit="1"/>
    </xf>
    <xf numFmtId="0" fontId="81" fillId="2" borderId="1" xfId="10" applyNumberFormat="1" applyFont="1" applyFill="1" applyBorder="1" applyAlignment="1">
      <alignment horizontal="right" vertical="center"/>
    </xf>
    <xf numFmtId="0" fontId="81" fillId="2" borderId="0" xfId="8" applyNumberFormat="1" applyFont="1" applyFill="1" applyAlignment="1">
      <alignment horizontal="right"/>
    </xf>
    <xf numFmtId="0" fontId="81" fillId="2" borderId="0" xfId="8" applyNumberFormat="1" applyFont="1" applyFill="1"/>
    <xf numFmtId="0" fontId="81" fillId="2" borderId="0" xfId="0" applyNumberFormat="1" applyFont="1" applyFill="1" applyAlignment="1">
      <alignment horizontal="right"/>
    </xf>
    <xf numFmtId="0" fontId="59" fillId="3" borderId="22" xfId="0" applyNumberFormat="1" applyFont="1" applyFill="1" applyBorder="1" applyAlignment="1">
      <alignment horizontal="center" vertical="center" wrapText="1"/>
    </xf>
    <xf numFmtId="0" fontId="81" fillId="0" borderId="0" xfId="0" applyNumberFormat="1" applyFont="1" applyBorder="1" applyAlignment="1">
      <alignment horizontal="left"/>
    </xf>
    <xf numFmtId="0" fontId="7" fillId="0" borderId="0" xfId="7" applyNumberFormat="1" applyFont="1" applyFill="1" applyAlignment="1">
      <alignment horizontal="center" vertical="center" wrapText="1"/>
    </xf>
    <xf numFmtId="0" fontId="4" fillId="2" borderId="52" xfId="8" applyNumberFormat="1" applyFont="1" applyFill="1" applyBorder="1" applyAlignment="1" applyProtection="1">
      <alignment vertical="center"/>
    </xf>
    <xf numFmtId="0" fontId="4" fillId="2" borderId="10" xfId="8" applyNumberFormat="1" applyFont="1" applyFill="1" applyBorder="1" applyAlignment="1">
      <alignment horizontal="center"/>
    </xf>
    <xf numFmtId="176" fontId="83" fillId="2" borderId="5" xfId="1" applyNumberFormat="1" applyFont="1" applyFill="1" applyBorder="1" applyAlignment="1">
      <alignment horizontal="right" vertical="top" wrapText="1"/>
    </xf>
    <xf numFmtId="176" fontId="83" fillId="2" borderId="0" xfId="1" applyNumberFormat="1" applyFont="1" applyFill="1" applyBorder="1" applyAlignment="1">
      <alignment horizontal="right" vertical="top" wrapText="1"/>
    </xf>
    <xf numFmtId="0" fontId="83" fillId="2" borderId="0" xfId="0" applyNumberFormat="1" applyFont="1" applyFill="1" applyAlignment="1">
      <alignment horizontal="center" vertical="top"/>
    </xf>
    <xf numFmtId="182" fontId="84" fillId="2" borderId="0" xfId="0" applyNumberFormat="1" applyFont="1" applyFill="1" applyAlignment="1"/>
    <xf numFmtId="0" fontId="84" fillId="2" borderId="0" xfId="0" applyNumberFormat="1" applyFont="1" applyFill="1" applyAlignment="1"/>
    <xf numFmtId="176" fontId="83" fillId="2" borderId="10" xfId="1" applyNumberFormat="1" applyFont="1" applyFill="1" applyBorder="1" applyAlignment="1">
      <alignment horizontal="right" vertical="top" wrapText="1"/>
    </xf>
    <xf numFmtId="0" fontId="83" fillId="2" borderId="0" xfId="0" applyNumberFormat="1" applyFont="1" applyFill="1" applyBorder="1" applyAlignment="1">
      <alignment horizontal="center" vertical="top" wrapText="1"/>
    </xf>
    <xf numFmtId="0" fontId="81" fillId="2" borderId="0" xfId="8" applyNumberFormat="1" applyFont="1" applyFill="1" applyBorder="1" applyAlignment="1">
      <alignment horizontal="right"/>
    </xf>
    <xf numFmtId="3" fontId="81" fillId="2" borderId="0" xfId="8" applyNumberFormat="1" applyFont="1" applyFill="1" applyBorder="1" applyAlignment="1">
      <alignment horizontal="right" vertical="top" wrapText="1"/>
    </xf>
    <xf numFmtId="0" fontId="51" fillId="3" borderId="0" xfId="19" applyNumberFormat="1" applyFont="1" applyFill="1" applyAlignment="1">
      <alignment horizontal="center" vertical="center"/>
    </xf>
    <xf numFmtId="0" fontId="51" fillId="3" borderId="0" xfId="19" applyNumberFormat="1" applyFont="1" applyFill="1" applyAlignment="1">
      <alignment horizontal="center" vertical="center" wrapText="1"/>
    </xf>
    <xf numFmtId="0" fontId="48" fillId="3" borderId="0" xfId="0" applyNumberFormat="1" applyFont="1" applyFill="1" applyAlignment="1"/>
    <xf numFmtId="0" fontId="51" fillId="3" borderId="0" xfId="9" applyNumberFormat="1" applyFont="1" applyFill="1" applyAlignment="1">
      <alignment horizontal="center" vertical="top"/>
    </xf>
    <xf numFmtId="0" fontId="6" fillId="0" borderId="5" xfId="0" applyNumberFormat="1" applyFont="1" applyFill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1" fillId="0" borderId="0" xfId="0" applyNumberFormat="1" applyFont="1" applyAlignment="1"/>
    <xf numFmtId="0" fontId="81" fillId="0" borderId="3" xfId="0" applyNumberFormat="1" applyFont="1" applyFill="1" applyBorder="1" applyAlignment="1">
      <alignment horizontal="right" vertical="center"/>
    </xf>
    <xf numFmtId="0" fontId="81" fillId="0" borderId="0" xfId="0" applyNumberFormat="1" applyFont="1" applyAlignment="1"/>
    <xf numFmtId="0" fontId="81" fillId="0" borderId="0" xfId="0" applyNumberFormat="1" applyFont="1" applyAlignment="1">
      <alignment horizontal="right"/>
    </xf>
    <xf numFmtId="0" fontId="16" fillId="0" borderId="10" xfId="0" applyNumberFormat="1" applyFont="1" applyFill="1" applyBorder="1" applyAlignment="1">
      <alignment horizontal="left" vertical="center" wrapText="1" indent="1"/>
    </xf>
    <xf numFmtId="0" fontId="16" fillId="0" borderId="10" xfId="0" applyNumberFormat="1" applyFont="1" applyBorder="1" applyAlignment="1">
      <alignment horizontal="left" vertical="center" wrapText="1" indent="1"/>
    </xf>
    <xf numFmtId="181" fontId="17" fillId="0" borderId="0" xfId="14" applyNumberFormat="1" applyFont="1" applyFill="1" applyBorder="1" applyAlignment="1">
      <alignment horizontal="center" vertical="center"/>
    </xf>
    <xf numFmtId="181" fontId="6" fillId="0" borderId="0" xfId="14" applyNumberFormat="1" applyFont="1" applyFill="1" applyBorder="1" applyAlignment="1">
      <alignment horizontal="center" vertical="center"/>
    </xf>
    <xf numFmtId="0" fontId="15" fillId="2" borderId="28" xfId="10" applyNumberFormat="1" applyFont="1" applyFill="1" applyBorder="1" applyAlignment="1">
      <alignment horizontal="center" vertical="center" wrapText="1" shrinkToFit="1"/>
    </xf>
    <xf numFmtId="41" fontId="87" fillId="2" borderId="0" xfId="10" applyNumberFormat="1" applyFont="1" applyFill="1" applyAlignment="1">
      <alignment horizontal="center" wrapText="1"/>
    </xf>
    <xf numFmtId="41" fontId="88" fillId="2" borderId="0" xfId="10" applyNumberFormat="1" applyFont="1" applyFill="1" applyAlignment="1">
      <alignment horizontal="center" vertical="center" wrapText="1"/>
    </xf>
    <xf numFmtId="41" fontId="88" fillId="2" borderId="0" xfId="10" applyNumberFormat="1" applyFont="1" applyFill="1" applyAlignment="1">
      <alignment horizontal="center" vertical="top" wrapText="1"/>
    </xf>
    <xf numFmtId="41" fontId="88" fillId="2" borderId="0" xfId="10" applyNumberFormat="1" applyFont="1" applyFill="1" applyAlignment="1">
      <alignment horizontal="center" wrapText="1"/>
    </xf>
    <xf numFmtId="41" fontId="87" fillId="2" borderId="0" xfId="10" applyNumberFormat="1" applyFont="1" applyFill="1" applyAlignment="1">
      <alignment horizontal="center" vertical="center" wrapText="1"/>
    </xf>
    <xf numFmtId="41" fontId="87" fillId="2" borderId="0" xfId="12" applyNumberFormat="1" applyFont="1" applyFill="1" applyAlignment="1">
      <alignment horizontal="center" vertical="center" wrapText="1"/>
    </xf>
    <xf numFmtId="41" fontId="88" fillId="2" borderId="0" xfId="12" applyNumberFormat="1" applyFont="1" applyFill="1" applyAlignment="1">
      <alignment horizontal="center" vertical="center" wrapText="1"/>
    </xf>
    <xf numFmtId="41" fontId="88" fillId="2" borderId="0" xfId="12" applyNumberFormat="1" applyFont="1" applyFill="1" applyBorder="1" applyAlignment="1">
      <alignment horizontal="center" vertical="center" wrapText="1"/>
    </xf>
    <xf numFmtId="41" fontId="88" fillId="2" borderId="5" xfId="12" applyNumberFormat="1" applyFont="1" applyFill="1" applyBorder="1" applyAlignment="1">
      <alignment horizontal="center" vertical="center" wrapText="1"/>
    </xf>
    <xf numFmtId="41" fontId="88" fillId="2" borderId="13" xfId="12" applyNumberFormat="1" applyFont="1" applyFill="1" applyBorder="1" applyAlignment="1">
      <alignment horizontal="center" vertical="center" wrapText="1"/>
    </xf>
    <xf numFmtId="41" fontId="88" fillId="2" borderId="1" xfId="12" applyNumberFormat="1" applyFont="1" applyFill="1" applyBorder="1" applyAlignment="1">
      <alignment horizontal="center" vertical="center" wrapText="1"/>
    </xf>
    <xf numFmtId="41" fontId="17" fillId="2" borderId="0" xfId="10" applyNumberFormat="1" applyFont="1" applyFill="1" applyAlignment="1">
      <alignment horizontal="center" wrapText="1"/>
    </xf>
    <xf numFmtId="41" fontId="6" fillId="2" borderId="0" xfId="10" applyNumberFormat="1" applyFont="1" applyFill="1" applyAlignment="1">
      <alignment horizontal="center" vertical="center" wrapText="1"/>
    </xf>
    <xf numFmtId="41" fontId="6" fillId="2" borderId="0" xfId="10" applyNumberFormat="1" applyFont="1" applyFill="1" applyAlignment="1">
      <alignment horizontal="center" vertical="top" wrapText="1"/>
    </xf>
    <xf numFmtId="41" fontId="6" fillId="2" borderId="0" xfId="10" applyNumberFormat="1" applyFont="1" applyFill="1" applyAlignment="1">
      <alignment horizontal="center" wrapText="1"/>
    </xf>
    <xf numFmtId="41" fontId="17" fillId="2" borderId="0" xfId="10" applyNumberFormat="1" applyFont="1" applyFill="1" applyAlignment="1">
      <alignment horizontal="center" vertical="center" wrapText="1"/>
    </xf>
    <xf numFmtId="41" fontId="17" fillId="2" borderId="0" xfId="12" applyNumberFormat="1" applyFont="1" applyFill="1" applyAlignment="1">
      <alignment horizontal="center" vertical="center" wrapText="1"/>
    </xf>
    <xf numFmtId="41" fontId="6" fillId="2" borderId="0" xfId="12" applyNumberFormat="1" applyFont="1" applyFill="1" applyAlignment="1">
      <alignment horizontal="center" vertical="center" wrapText="1"/>
    </xf>
    <xf numFmtId="41" fontId="6" fillId="2" borderId="0" xfId="12" applyNumberFormat="1" applyFont="1" applyFill="1" applyBorder="1" applyAlignment="1">
      <alignment horizontal="center" vertical="center" wrapText="1"/>
    </xf>
    <xf numFmtId="41" fontId="6" fillId="2" borderId="1" xfId="12" applyNumberFormat="1" applyFont="1" applyFill="1" applyBorder="1" applyAlignment="1">
      <alignment horizontal="center" vertical="center" wrapText="1"/>
    </xf>
    <xf numFmtId="41" fontId="6" fillId="2" borderId="17" xfId="12" applyNumberFormat="1" applyFont="1" applyFill="1" applyBorder="1" applyAlignment="1">
      <alignment horizontal="center" vertical="center" wrapText="1"/>
    </xf>
    <xf numFmtId="41" fontId="6" fillId="2" borderId="5" xfId="12" applyNumberFormat="1" applyFont="1" applyFill="1" applyBorder="1" applyAlignment="1">
      <alignment horizontal="center" vertical="center" wrapText="1"/>
    </xf>
    <xf numFmtId="41" fontId="6" fillId="2" borderId="13" xfId="12" applyNumberFormat="1" applyFont="1" applyFill="1" applyBorder="1" applyAlignment="1">
      <alignment horizontal="center" vertical="center" wrapText="1"/>
    </xf>
    <xf numFmtId="41" fontId="17" fillId="2" borderId="5" xfId="12" applyNumberFormat="1" applyFont="1" applyFill="1" applyBorder="1" applyAlignment="1">
      <alignment horizontal="center" vertical="center" wrapText="1"/>
    </xf>
    <xf numFmtId="41" fontId="17" fillId="2" borderId="0" xfId="12" applyNumberFormat="1" applyFont="1" applyFill="1" applyBorder="1" applyAlignment="1">
      <alignment horizontal="center" vertical="center" wrapText="1"/>
    </xf>
    <xf numFmtId="0" fontId="16" fillId="2" borderId="10" xfId="10" applyNumberFormat="1" applyFont="1" applyFill="1" applyBorder="1" applyAlignment="1">
      <alignment horizontal="right" shrinkToFit="1"/>
    </xf>
    <xf numFmtId="0" fontId="16" fillId="2" borderId="10" xfId="10" applyNumberFormat="1" applyFont="1" applyFill="1" applyBorder="1" applyAlignment="1">
      <alignment horizontal="right" vertical="top" shrinkToFit="1"/>
    </xf>
    <xf numFmtId="41" fontId="6" fillId="0" borderId="5" xfId="2" applyNumberFormat="1" applyFont="1" applyBorder="1" applyAlignment="1">
      <alignment horizontal="center" vertical="center" wrapText="1"/>
    </xf>
    <xf numFmtId="41" fontId="6" fillId="0" borderId="0" xfId="2" applyNumberFormat="1" applyFont="1" applyBorder="1" applyAlignment="1">
      <alignment horizontal="center" vertical="center" wrapText="1"/>
    </xf>
    <xf numFmtId="193" fontId="6" fillId="0" borderId="0" xfId="2" applyNumberFormat="1" applyFont="1" applyBorder="1" applyAlignment="1">
      <alignment horizontal="center" vertical="center" wrapText="1"/>
    </xf>
    <xf numFmtId="41" fontId="17" fillId="0" borderId="5" xfId="2" applyNumberFormat="1" applyFont="1" applyBorder="1" applyAlignment="1">
      <alignment horizontal="center" vertical="center" wrapText="1"/>
    </xf>
    <xf numFmtId="41" fontId="17" fillId="0" borderId="0" xfId="2" applyNumberFormat="1" applyFont="1" applyBorder="1" applyAlignment="1">
      <alignment horizontal="center" vertical="center" wrapText="1"/>
    </xf>
    <xf numFmtId="193" fontId="17" fillId="0" borderId="0" xfId="2" applyNumberFormat="1" applyFont="1" applyBorder="1" applyAlignment="1">
      <alignment horizontal="center" vertical="center" wrapText="1"/>
    </xf>
    <xf numFmtId="188" fontId="50" fillId="3" borderId="32" xfId="0" applyNumberFormat="1" applyFont="1" applyFill="1" applyBorder="1" applyAlignment="1">
      <alignment horizontal="right" wrapText="1"/>
    </xf>
    <xf numFmtId="188" fontId="50" fillId="3" borderId="0" xfId="0" applyNumberFormat="1" applyFont="1" applyFill="1" applyBorder="1" applyAlignment="1">
      <alignment horizontal="right" vertical="top" wrapText="1"/>
    </xf>
    <xf numFmtId="183" fontId="50" fillId="3" borderId="0" xfId="7" applyNumberFormat="1" applyFont="1" applyFill="1" applyBorder="1" applyAlignment="1">
      <alignment horizontal="right" vertical="top" shrinkToFit="1"/>
    </xf>
    <xf numFmtId="185" fontId="50" fillId="3" borderId="0" xfId="0" applyNumberFormat="1" applyFont="1" applyFill="1" applyBorder="1" applyAlignment="1">
      <alignment horizontal="right" wrapText="1"/>
    </xf>
    <xf numFmtId="185" fontId="50" fillId="3" borderId="0" xfId="0" quotePrefix="1" applyNumberFormat="1" applyFont="1" applyFill="1" applyBorder="1" applyAlignment="1">
      <alignment horizontal="right" vertical="top" wrapText="1"/>
    </xf>
    <xf numFmtId="185" fontId="50" fillId="3" borderId="0" xfId="0" applyNumberFormat="1" applyFont="1" applyFill="1" applyBorder="1" applyAlignment="1">
      <alignment horizontal="right" vertical="top" wrapText="1"/>
    </xf>
    <xf numFmtId="185" fontId="50" fillId="3" borderId="0" xfId="0" quotePrefix="1" applyNumberFormat="1" applyFont="1" applyFill="1" applyBorder="1" applyAlignment="1">
      <alignment horizontal="right" wrapText="1"/>
    </xf>
    <xf numFmtId="185" fontId="56" fillId="3" borderId="0" xfId="0" applyNumberFormat="1" applyFont="1" applyFill="1" applyBorder="1" applyAlignment="1">
      <alignment horizontal="right" wrapText="1"/>
    </xf>
    <xf numFmtId="185" fontId="56" fillId="3" borderId="0" xfId="0" quotePrefix="1" applyNumberFormat="1" applyFont="1" applyFill="1" applyBorder="1" applyAlignment="1">
      <alignment horizontal="right" vertical="top" wrapText="1"/>
    </xf>
    <xf numFmtId="185" fontId="56" fillId="3" borderId="0" xfId="0" applyNumberFormat="1" applyFont="1" applyFill="1" applyBorder="1" applyAlignment="1">
      <alignment horizontal="right" vertical="top" wrapText="1"/>
    </xf>
    <xf numFmtId="188" fontId="50" fillId="3" borderId="31" xfId="0" applyNumberFormat="1" applyFont="1" applyFill="1" applyBorder="1" applyAlignment="1">
      <alignment horizontal="right" wrapText="1" indent="1"/>
    </xf>
    <xf numFmtId="188" fontId="50" fillId="3" borderId="33" xfId="0" applyNumberFormat="1" applyFont="1" applyFill="1" applyBorder="1" applyAlignment="1">
      <alignment horizontal="right" vertical="top" wrapText="1" indent="1"/>
    </xf>
    <xf numFmtId="185" fontId="50" fillId="3" borderId="33" xfId="0" quotePrefix="1" applyNumberFormat="1" applyFont="1" applyFill="1" applyBorder="1" applyAlignment="1">
      <alignment horizontal="right" wrapText="1" indent="1"/>
    </xf>
    <xf numFmtId="185" fontId="50" fillId="3" borderId="33" xfId="0" quotePrefix="1" applyNumberFormat="1" applyFont="1" applyFill="1" applyBorder="1" applyAlignment="1">
      <alignment horizontal="right" vertical="top" wrapText="1" indent="1"/>
    </xf>
    <xf numFmtId="185" fontId="56" fillId="3" borderId="33" xfId="0" quotePrefix="1" applyNumberFormat="1" applyFont="1" applyFill="1" applyBorder="1" applyAlignment="1">
      <alignment horizontal="right" wrapText="1" indent="1"/>
    </xf>
    <xf numFmtId="185" fontId="56" fillId="3" borderId="33" xfId="0" quotePrefix="1" applyNumberFormat="1" applyFont="1" applyFill="1" applyBorder="1" applyAlignment="1">
      <alignment horizontal="right" vertical="top" wrapText="1" indent="1"/>
    </xf>
    <xf numFmtId="41" fontId="56" fillId="0" borderId="5" xfId="2" applyNumberFormat="1" applyFont="1" applyBorder="1" applyAlignment="1">
      <alignment horizontal="center" vertical="center" wrapText="1"/>
    </xf>
    <xf numFmtId="41" fontId="56" fillId="0" borderId="0" xfId="2" applyNumberFormat="1" applyFont="1" applyBorder="1" applyAlignment="1">
      <alignment horizontal="center" vertical="center" wrapText="1"/>
    </xf>
    <xf numFmtId="193" fontId="56" fillId="0" borderId="0" xfId="2" applyNumberFormat="1" applyFont="1" applyBorder="1" applyAlignment="1">
      <alignment horizontal="center" vertical="center" wrapText="1"/>
    </xf>
    <xf numFmtId="0" fontId="12" fillId="0" borderId="0" xfId="8" applyNumberFormat="1" applyFont="1" applyAlignment="1">
      <alignment horizontal="center" vertical="center"/>
    </xf>
    <xf numFmtId="0" fontId="12" fillId="0" borderId="0" xfId="8" applyNumberFormat="1" applyFont="1" applyAlignment="1">
      <alignment horizontal="center"/>
    </xf>
    <xf numFmtId="0" fontId="12" fillId="0" borderId="0" xfId="14" applyNumberFormat="1" applyFont="1" applyBorder="1" applyAlignment="1">
      <alignment horizontal="center" vertical="center" wrapText="1"/>
    </xf>
    <xf numFmtId="0" fontId="4" fillId="0" borderId="38" xfId="14" applyNumberFormat="1" applyFont="1" applyBorder="1" applyAlignment="1">
      <alignment horizontal="center" vertical="center"/>
    </xf>
    <xf numFmtId="0" fontId="6" fillId="0" borderId="10" xfId="14" applyNumberFormat="1" applyFont="1" applyBorder="1" applyAlignment="1">
      <alignment horizontal="center" vertical="center"/>
    </xf>
    <xf numFmtId="0" fontId="6" fillId="0" borderId="17" xfId="14" applyNumberFormat="1" applyFont="1" applyBorder="1" applyAlignment="1">
      <alignment horizontal="center" vertical="center"/>
    </xf>
    <xf numFmtId="0" fontId="4" fillId="0" borderId="12" xfId="14" applyNumberFormat="1" applyFont="1" applyBorder="1" applyAlignment="1">
      <alignment horizontal="center" vertical="center"/>
    </xf>
    <xf numFmtId="0" fontId="4" fillId="0" borderId="6" xfId="14" applyNumberFormat="1" applyFont="1" applyBorder="1" applyAlignment="1">
      <alignment horizontal="center" vertical="center"/>
    </xf>
    <xf numFmtId="0" fontId="4" fillId="0" borderId="41" xfId="14" applyNumberFormat="1" applyFont="1" applyBorder="1" applyAlignment="1">
      <alignment horizontal="center" vertical="center"/>
    </xf>
    <xf numFmtId="0" fontId="4" fillId="0" borderId="39" xfId="14" applyNumberFormat="1" applyFont="1" applyBorder="1" applyAlignment="1">
      <alignment horizontal="center" vertical="center"/>
    </xf>
    <xf numFmtId="0" fontId="6" fillId="0" borderId="39" xfId="14" applyNumberFormat="1" applyFont="1" applyBorder="1" applyAlignment="1">
      <alignment horizontal="center" vertical="center"/>
    </xf>
    <xf numFmtId="0" fontId="6" fillId="0" borderId="40" xfId="14" applyNumberFormat="1" applyFont="1" applyBorder="1" applyAlignment="1">
      <alignment horizontal="center" vertical="center"/>
    </xf>
    <xf numFmtId="0" fontId="4" fillId="0" borderId="12" xfId="14" applyNumberFormat="1" applyFont="1" applyBorder="1" applyAlignment="1">
      <alignment horizontal="center" vertical="center" shrinkToFit="1"/>
    </xf>
    <xf numFmtId="0" fontId="4" fillId="0" borderId="6" xfId="14" applyNumberFormat="1" applyFont="1" applyBorder="1" applyAlignment="1">
      <alignment horizontal="center" vertical="center" shrinkToFit="1"/>
    </xf>
    <xf numFmtId="0" fontId="6" fillId="0" borderId="5" xfId="14" applyNumberFormat="1" applyFont="1" applyBorder="1" applyAlignment="1">
      <alignment horizontal="center" vertical="top" wrapText="1"/>
    </xf>
    <xf numFmtId="0" fontId="6" fillId="0" borderId="13" xfId="14" applyNumberFormat="1" applyFont="1" applyBorder="1" applyAlignment="1">
      <alignment horizontal="center" vertical="top" wrapText="1"/>
    </xf>
    <xf numFmtId="189" fontId="4" fillId="0" borderId="35" xfId="14" applyNumberFormat="1" applyFont="1" applyBorder="1" applyAlignment="1">
      <alignment horizontal="center" vertical="center" wrapText="1"/>
    </xf>
    <xf numFmtId="189" fontId="4" fillId="0" borderId="18" xfId="14" applyNumberFormat="1" applyFont="1" applyBorder="1" applyAlignment="1">
      <alignment horizontal="center" vertical="center" wrapText="1"/>
    </xf>
    <xf numFmtId="0" fontId="6" fillId="0" borderId="0" xfId="14" applyNumberFormat="1" applyFont="1" applyAlignment="1">
      <alignment horizontal="right" vertical="justify"/>
    </xf>
    <xf numFmtId="0" fontId="6" fillId="0" borderId="2" xfId="14" applyNumberFormat="1" applyFont="1" applyBorder="1" applyAlignment="1">
      <alignment horizontal="center" vertical="center"/>
    </xf>
    <xf numFmtId="0" fontId="6" fillId="0" borderId="5" xfId="14" applyNumberFormat="1" applyFont="1" applyBorder="1" applyAlignment="1">
      <alignment horizontal="center" vertical="center"/>
    </xf>
    <xf numFmtId="0" fontId="6" fillId="0" borderId="0" xfId="14" applyNumberFormat="1" applyFont="1" applyBorder="1" applyAlignment="1">
      <alignment horizontal="center" vertical="center"/>
    </xf>
    <xf numFmtId="0" fontId="6" fillId="0" borderId="1" xfId="14" applyNumberFormat="1" applyFont="1" applyBorder="1" applyAlignment="1">
      <alignment horizontal="center" vertical="center"/>
    </xf>
    <xf numFmtId="0" fontId="6" fillId="0" borderId="6" xfId="14" applyNumberFormat="1" applyFont="1" applyBorder="1" applyAlignment="1">
      <alignment horizontal="center" vertical="center" wrapText="1"/>
    </xf>
    <xf numFmtId="0" fontId="6" fillId="0" borderId="18" xfId="14" applyNumberFormat="1" applyFont="1" applyBorder="1" applyAlignment="1">
      <alignment horizontal="center" vertical="center" wrapText="1"/>
    </xf>
    <xf numFmtId="0" fontId="4" fillId="0" borderId="35" xfId="14" applyNumberFormat="1" applyFont="1" applyBorder="1" applyAlignment="1">
      <alignment horizontal="center" vertical="center" wrapText="1"/>
    </xf>
    <xf numFmtId="0" fontId="4" fillId="0" borderId="18" xfId="14" applyNumberFormat="1" applyFont="1" applyBorder="1" applyAlignment="1">
      <alignment horizontal="center" vertical="center"/>
    </xf>
    <xf numFmtId="0" fontId="4" fillId="0" borderId="42" xfId="14" applyNumberFormat="1" applyFont="1" applyBorder="1" applyAlignment="1">
      <alignment horizontal="center" vertical="center" wrapText="1"/>
    </xf>
    <xf numFmtId="0" fontId="4" fillId="0" borderId="13" xfId="14" applyNumberFormat="1" applyFont="1" applyBorder="1" applyAlignment="1">
      <alignment horizontal="center" vertical="center"/>
    </xf>
    <xf numFmtId="0" fontId="6" fillId="0" borderId="6" xfId="14" applyNumberFormat="1" applyFont="1" applyBorder="1" applyAlignment="1">
      <alignment horizontal="center" vertical="center" wrapText="1" shrinkToFit="1"/>
    </xf>
    <xf numFmtId="0" fontId="6" fillId="0" borderId="18" xfId="14" applyNumberFormat="1" applyFont="1" applyBorder="1" applyAlignment="1">
      <alignment horizontal="center" vertical="center" shrinkToFit="1"/>
    </xf>
    <xf numFmtId="177" fontId="6" fillId="0" borderId="12" xfId="14" applyNumberFormat="1" applyFont="1" applyBorder="1" applyAlignment="1">
      <alignment horizontal="center" vertical="center"/>
    </xf>
    <xf numFmtId="177" fontId="6" fillId="0" borderId="6" xfId="14" applyNumberFormat="1" applyFont="1" applyBorder="1" applyAlignment="1">
      <alignment horizontal="center" vertical="center"/>
    </xf>
    <xf numFmtId="0" fontId="4" fillId="0" borderId="2" xfId="14" applyNumberFormat="1" applyFont="1" applyBorder="1" applyAlignment="1">
      <alignment horizontal="left" vertical="center" wrapText="1"/>
    </xf>
    <xf numFmtId="0" fontId="4" fillId="0" borderId="38" xfId="14" applyNumberFormat="1" applyFont="1" applyBorder="1" applyAlignment="1">
      <alignment horizontal="left" vertical="center" wrapText="1"/>
    </xf>
    <xf numFmtId="0" fontId="4" fillId="0" borderId="5" xfId="14" applyNumberFormat="1" applyFont="1" applyBorder="1" applyAlignment="1">
      <alignment horizontal="left" vertical="center" wrapText="1"/>
    </xf>
    <xf numFmtId="0" fontId="4" fillId="0" borderId="10" xfId="14" applyNumberFormat="1" applyFont="1" applyBorder="1" applyAlignment="1">
      <alignment horizontal="left" vertical="center" wrapText="1"/>
    </xf>
    <xf numFmtId="177" fontId="6" fillId="0" borderId="6" xfId="14" applyNumberFormat="1" applyFont="1" applyBorder="1" applyAlignment="1">
      <alignment horizontal="center" vertical="center" wrapText="1"/>
    </xf>
    <xf numFmtId="177" fontId="6" fillId="0" borderId="18" xfId="14" applyNumberFormat="1" applyFont="1" applyBorder="1" applyAlignment="1">
      <alignment horizontal="center" vertical="center"/>
    </xf>
    <xf numFmtId="0" fontId="6" fillId="0" borderId="13" xfId="14" applyNumberFormat="1" applyFont="1" applyBorder="1" applyAlignment="1">
      <alignment horizontal="center" vertical="center"/>
    </xf>
    <xf numFmtId="0" fontId="4" fillId="0" borderId="0" xfId="8" applyNumberFormat="1" applyFont="1" applyBorder="1" applyAlignment="1">
      <alignment horizontal="center" vertical="center"/>
    </xf>
    <xf numFmtId="0" fontId="33" fillId="0" borderId="0" xfId="8" applyNumberFormat="1" applyFont="1" applyAlignment="1">
      <alignment horizontal="center"/>
    </xf>
    <xf numFmtId="0" fontId="4" fillId="0" borderId="38" xfId="8" applyNumberFormat="1" applyFont="1" applyBorder="1" applyAlignment="1">
      <alignment horizontal="center" vertical="center" wrapText="1"/>
    </xf>
    <xf numFmtId="0" fontId="4" fillId="0" borderId="10" xfId="8" applyNumberFormat="1" applyFont="1" applyBorder="1" applyAlignment="1">
      <alignment horizontal="center" vertical="center"/>
    </xf>
    <xf numFmtId="0" fontId="4" fillId="0" borderId="43" xfId="8" applyNumberFormat="1" applyFont="1" applyBorder="1" applyAlignment="1">
      <alignment horizontal="center" vertical="center"/>
    </xf>
    <xf numFmtId="0" fontId="6" fillId="0" borderId="2" xfId="8" applyNumberFormat="1" applyFont="1" applyBorder="1" applyAlignment="1">
      <alignment horizontal="center" vertical="center" wrapText="1"/>
    </xf>
    <xf numFmtId="0" fontId="6" fillId="0" borderId="5" xfId="8" applyNumberFormat="1" applyFont="1" applyBorder="1" applyAlignment="1">
      <alignment horizontal="center" vertical="center"/>
    </xf>
    <xf numFmtId="0" fontId="6" fillId="0" borderId="19" xfId="8" applyNumberFormat="1" applyFont="1" applyBorder="1" applyAlignment="1">
      <alignment horizontal="center" vertical="center"/>
    </xf>
    <xf numFmtId="0" fontId="6" fillId="0" borderId="0" xfId="8" applyNumberFormat="1" applyFont="1" applyBorder="1" applyAlignment="1">
      <alignment horizontal="center" vertical="center"/>
    </xf>
    <xf numFmtId="0" fontId="6" fillId="0" borderId="10" xfId="8" applyNumberFormat="1" applyFont="1" applyBorder="1" applyAlignment="1">
      <alignment horizontal="center" vertical="center"/>
    </xf>
    <xf numFmtId="0" fontId="4" fillId="0" borderId="3" xfId="8" applyNumberFormat="1" applyFont="1" applyBorder="1" applyAlignment="1">
      <alignment horizontal="center" vertical="center"/>
    </xf>
    <xf numFmtId="0" fontId="4" fillId="0" borderId="38" xfId="8" applyNumberFormat="1" applyFont="1" applyBorder="1" applyAlignment="1">
      <alignment horizontal="center" vertical="center"/>
    </xf>
    <xf numFmtId="0" fontId="6" fillId="0" borderId="39" xfId="8" applyNumberFormat="1" applyFont="1" applyBorder="1" applyAlignment="1">
      <alignment horizontal="center" vertical="center"/>
    </xf>
    <xf numFmtId="0" fontId="6" fillId="0" borderId="6" xfId="8" applyNumberFormat="1" applyFont="1" applyBorder="1" applyAlignment="1">
      <alignment horizontal="center" vertical="center" wrapText="1"/>
    </xf>
    <xf numFmtId="0" fontId="6" fillId="0" borderId="6" xfId="8" applyNumberFormat="1" applyFont="1" applyBorder="1" applyAlignment="1">
      <alignment horizontal="center" vertical="center"/>
    </xf>
    <xf numFmtId="0" fontId="6" fillId="0" borderId="18" xfId="8" applyNumberFormat="1" applyFont="1" applyBorder="1" applyAlignment="1">
      <alignment horizontal="center" vertical="center"/>
    </xf>
    <xf numFmtId="4" fontId="6" fillId="0" borderId="6" xfId="8" applyNumberFormat="1" applyFont="1" applyBorder="1" applyAlignment="1">
      <alignment horizontal="center" vertical="center" wrapText="1"/>
    </xf>
    <xf numFmtId="4" fontId="6" fillId="0" borderId="44" xfId="8" applyNumberFormat="1" applyFont="1" applyBorder="1" applyAlignment="1">
      <alignment horizontal="center" vertical="center"/>
    </xf>
    <xf numFmtId="0" fontId="6" fillId="0" borderId="44" xfId="8" applyNumberFormat="1" applyFont="1" applyBorder="1" applyAlignment="1">
      <alignment horizontal="center" vertical="center"/>
    </xf>
    <xf numFmtId="0" fontId="4" fillId="0" borderId="32" xfId="8" applyNumberFormat="1" applyFont="1" applyBorder="1" applyAlignment="1">
      <alignment horizontal="center"/>
    </xf>
    <xf numFmtId="0" fontId="4" fillId="0" borderId="41" xfId="8" applyNumberFormat="1" applyFont="1" applyBorder="1" applyAlignment="1">
      <alignment horizontal="center" vertical="center"/>
    </xf>
    <xf numFmtId="0" fontId="4" fillId="0" borderId="39" xfId="8" applyNumberFormat="1" applyFont="1" applyBorder="1" applyAlignment="1">
      <alignment horizontal="center" vertical="center"/>
    </xf>
    <xf numFmtId="0" fontId="6" fillId="0" borderId="44" xfId="8" applyNumberFormat="1" applyFont="1" applyBorder="1" applyAlignment="1">
      <alignment horizontal="center" vertical="center" wrapText="1"/>
    </xf>
    <xf numFmtId="0" fontId="33" fillId="0" borderId="0" xfId="8" applyNumberFormat="1" applyFont="1" applyFill="1" applyBorder="1" applyAlignment="1" applyProtection="1">
      <alignment horizontal="center"/>
    </xf>
    <xf numFmtId="0" fontId="81" fillId="2" borderId="0" xfId="8" applyNumberFormat="1" applyFont="1" applyFill="1" applyAlignment="1">
      <alignment horizontal="right" wrapText="1"/>
    </xf>
    <xf numFmtId="0" fontId="4" fillId="2" borderId="0" xfId="8" applyNumberFormat="1" applyFont="1" applyFill="1" applyBorder="1" applyAlignment="1">
      <alignment horizontal="left" vertical="center"/>
    </xf>
    <xf numFmtId="0" fontId="4" fillId="2" borderId="41" xfId="8" applyNumberFormat="1" applyFont="1" applyFill="1" applyBorder="1" applyAlignment="1">
      <alignment horizontal="center" vertical="center"/>
    </xf>
    <xf numFmtId="0" fontId="4" fillId="2" borderId="39" xfId="8" applyNumberFormat="1" applyFont="1" applyFill="1" applyBorder="1" applyAlignment="1">
      <alignment horizontal="center" vertical="center"/>
    </xf>
    <xf numFmtId="0" fontId="6" fillId="2" borderId="2" xfId="8" applyNumberFormat="1" applyFont="1" applyFill="1" applyBorder="1" applyAlignment="1">
      <alignment horizontal="center" vertical="center" wrapText="1"/>
    </xf>
    <xf numFmtId="0" fontId="4" fillId="2" borderId="5" xfId="8" applyNumberFormat="1" applyFont="1" applyFill="1" applyBorder="1" applyAlignment="1">
      <alignment horizontal="center" vertical="center"/>
    </xf>
    <xf numFmtId="0" fontId="4" fillId="2" borderId="13" xfId="8" applyNumberFormat="1" applyFont="1" applyFill="1" applyBorder="1" applyAlignment="1">
      <alignment horizontal="center" vertical="center"/>
    </xf>
    <xf numFmtId="0" fontId="4" fillId="2" borderId="0" xfId="8" applyNumberFormat="1" applyFont="1" applyFill="1" applyBorder="1" applyAlignment="1">
      <alignment horizontal="right"/>
    </xf>
    <xf numFmtId="0" fontId="4" fillId="2" borderId="38" xfId="8" applyNumberFormat="1" applyFont="1" applyFill="1" applyBorder="1" applyAlignment="1">
      <alignment horizontal="center" vertical="center" wrapText="1"/>
    </xf>
    <xf numFmtId="0" fontId="4" fillId="2" borderId="10" xfId="8" applyNumberFormat="1" applyFont="1" applyFill="1" applyBorder="1" applyAlignment="1">
      <alignment horizontal="center" vertical="center"/>
    </xf>
    <xf numFmtId="0" fontId="4" fillId="2" borderId="17" xfId="8" applyNumberFormat="1" applyFont="1" applyFill="1" applyBorder="1" applyAlignment="1">
      <alignment horizontal="center" vertical="center"/>
    </xf>
    <xf numFmtId="0" fontId="4" fillId="2" borderId="2" xfId="8" applyNumberFormat="1" applyFont="1" applyFill="1" applyBorder="1" applyAlignment="1">
      <alignment horizontal="center" vertical="center" wrapText="1"/>
    </xf>
    <xf numFmtId="0" fontId="4" fillId="2" borderId="12" xfId="8" applyNumberFormat="1" applyFont="1" applyFill="1" applyBorder="1" applyAlignment="1">
      <alignment horizontal="center" vertical="center" wrapText="1"/>
    </xf>
    <xf numFmtId="0" fontId="4" fillId="2" borderId="6" xfId="8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12" fillId="2" borderId="0" xfId="8" applyNumberFormat="1" applyFont="1" applyFill="1" applyBorder="1" applyAlignment="1" applyProtection="1">
      <alignment horizontal="center" vertical="center" wrapText="1"/>
    </xf>
    <xf numFmtId="0" fontId="12" fillId="2" borderId="0" xfId="8" applyNumberFormat="1" applyFont="1" applyFill="1" applyAlignment="1">
      <alignment horizontal="center" vertical="center"/>
    </xf>
    <xf numFmtId="0" fontId="12" fillId="2" borderId="0" xfId="8" applyNumberFormat="1" applyFont="1" applyFill="1" applyBorder="1" applyAlignment="1" applyProtection="1">
      <alignment horizontal="center" vertical="center"/>
    </xf>
    <xf numFmtId="0" fontId="4" fillId="2" borderId="39" xfId="8" applyNumberFormat="1" applyFont="1" applyFill="1" applyBorder="1" applyAlignment="1" applyProtection="1">
      <alignment horizontal="center" vertical="center" wrapText="1"/>
    </xf>
    <xf numFmtId="0" fontId="4" fillId="2" borderId="40" xfId="8" applyNumberFormat="1" applyFont="1" applyFill="1" applyBorder="1" applyAlignment="1" applyProtection="1">
      <alignment horizontal="center" vertical="center" wrapText="1"/>
    </xf>
    <xf numFmtId="0" fontId="4" fillId="2" borderId="39" xfId="8" applyNumberFormat="1" applyFont="1" applyFill="1" applyBorder="1" applyAlignment="1" applyProtection="1">
      <alignment horizontal="center" vertical="center"/>
    </xf>
    <xf numFmtId="0" fontId="4" fillId="2" borderId="40" xfId="8" applyNumberFormat="1" applyFont="1" applyFill="1" applyBorder="1" applyAlignment="1" applyProtection="1">
      <alignment horizontal="center" vertical="center"/>
    </xf>
    <xf numFmtId="0" fontId="81" fillId="2" borderId="3" xfId="0" applyNumberFormat="1" applyFont="1" applyFill="1" applyBorder="1" applyAlignment="1">
      <alignment horizontal="right"/>
    </xf>
    <xf numFmtId="0" fontId="81" fillId="2" borderId="0" xfId="0" applyNumberFormat="1" applyFont="1" applyFill="1" applyAlignment="1">
      <alignment horizontal="right"/>
    </xf>
    <xf numFmtId="0" fontId="12" fillId="2" borderId="0" xfId="8" applyNumberFormat="1" applyFont="1" applyFill="1" applyAlignment="1">
      <alignment horizontal="center" vertical="center" shrinkToFit="1"/>
    </xf>
    <xf numFmtId="0" fontId="6" fillId="2" borderId="41" xfId="8" applyNumberFormat="1" applyFont="1" applyFill="1" applyBorder="1" applyAlignment="1">
      <alignment horizontal="center" vertical="center"/>
    </xf>
    <xf numFmtId="0" fontId="6" fillId="2" borderId="39" xfId="8" applyNumberFormat="1" applyFont="1" applyFill="1" applyBorder="1" applyAlignment="1">
      <alignment horizontal="center" vertical="center"/>
    </xf>
    <xf numFmtId="0" fontId="6" fillId="2" borderId="40" xfId="8" applyNumberFormat="1" applyFont="1" applyFill="1" applyBorder="1" applyAlignment="1">
      <alignment horizontal="center" vertical="center"/>
    </xf>
    <xf numFmtId="0" fontId="6" fillId="2" borderId="5" xfId="8" applyNumberFormat="1" applyFont="1" applyFill="1" applyBorder="1" applyAlignment="1">
      <alignment horizontal="center" vertical="center"/>
    </xf>
    <xf numFmtId="0" fontId="6" fillId="2" borderId="13" xfId="8" applyNumberFormat="1" applyFont="1" applyFill="1" applyBorder="1" applyAlignment="1">
      <alignment horizontal="center" vertical="center"/>
    </xf>
    <xf numFmtId="0" fontId="12" fillId="2" borderId="0" xfId="8" applyNumberFormat="1" applyFont="1" applyFill="1" applyBorder="1" applyAlignment="1">
      <alignment horizontal="center" vertical="center" wrapText="1"/>
    </xf>
    <xf numFmtId="0" fontId="12" fillId="2" borderId="0" xfId="8" applyNumberFormat="1" applyFont="1" applyFill="1" applyAlignment="1">
      <alignment horizontal="center" vertical="center" wrapText="1"/>
    </xf>
    <xf numFmtId="0" fontId="17" fillId="2" borderId="41" xfId="8" applyNumberFormat="1" applyFont="1" applyFill="1" applyBorder="1" applyAlignment="1">
      <alignment horizontal="center" vertical="center"/>
    </xf>
    <xf numFmtId="0" fontId="17" fillId="2" borderId="39" xfId="8" applyNumberFormat="1" applyFont="1" applyFill="1" applyBorder="1" applyAlignment="1">
      <alignment horizontal="center" vertical="center"/>
    </xf>
    <xf numFmtId="0" fontId="6" fillId="2" borderId="5" xfId="8" applyNumberFormat="1" applyFont="1" applyFill="1" applyBorder="1" applyAlignment="1">
      <alignment horizontal="center" vertical="center" wrapText="1"/>
    </xf>
    <xf numFmtId="0" fontId="6" fillId="2" borderId="13" xfId="8" applyNumberFormat="1" applyFont="1" applyFill="1" applyBorder="1" applyAlignment="1">
      <alignment horizontal="center" vertical="center" wrapText="1"/>
    </xf>
    <xf numFmtId="0" fontId="4" fillId="2" borderId="38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6" fillId="2" borderId="41" xfId="0" applyNumberFormat="1" applyFont="1" applyFill="1" applyBorder="1" applyAlignment="1">
      <alignment horizontal="center" vertical="center"/>
    </xf>
    <xf numFmtId="0" fontId="6" fillId="2" borderId="39" xfId="0" applyNumberFormat="1" applyFont="1" applyFill="1" applyBorder="1" applyAlignment="1">
      <alignment horizontal="center" vertical="center"/>
    </xf>
    <xf numFmtId="0" fontId="6" fillId="2" borderId="40" xfId="0" applyNumberFormat="1" applyFont="1" applyFill="1" applyBorder="1" applyAlignment="1">
      <alignment horizontal="center" vertical="center"/>
    </xf>
    <xf numFmtId="0" fontId="4" fillId="2" borderId="38" xfId="13" applyNumberFormat="1" applyFont="1" applyFill="1" applyBorder="1" applyAlignment="1">
      <alignment horizontal="center" vertical="center" wrapText="1"/>
    </xf>
    <xf numFmtId="0" fontId="6" fillId="2" borderId="10" xfId="13" applyNumberFormat="1" applyFont="1" applyFill="1" applyBorder="1" applyAlignment="1">
      <alignment horizontal="center" vertical="center" wrapText="1"/>
    </xf>
    <xf numFmtId="0" fontId="6" fillId="2" borderId="17" xfId="13" applyNumberFormat="1" applyFont="1" applyFill="1" applyBorder="1" applyAlignment="1">
      <alignment horizontal="center" vertical="center" wrapText="1"/>
    </xf>
    <xf numFmtId="0" fontId="4" fillId="2" borderId="2" xfId="13" applyNumberFormat="1" applyFont="1" applyFill="1" applyBorder="1" applyAlignment="1">
      <alignment horizontal="center" vertical="center"/>
    </xf>
    <xf numFmtId="0" fontId="4" fillId="2" borderId="3" xfId="13" applyNumberFormat="1" applyFont="1" applyFill="1" applyBorder="1" applyAlignment="1">
      <alignment horizontal="center" vertical="center"/>
    </xf>
    <xf numFmtId="0" fontId="4" fillId="2" borderId="38" xfId="13" applyNumberFormat="1" applyFont="1" applyFill="1" applyBorder="1" applyAlignment="1">
      <alignment horizontal="center" vertical="center"/>
    </xf>
    <xf numFmtId="0" fontId="4" fillId="2" borderId="12" xfId="13" applyNumberFormat="1" applyFont="1" applyFill="1" applyBorder="1" applyAlignment="1">
      <alignment horizontal="center" vertical="center" wrapText="1"/>
    </xf>
    <xf numFmtId="0" fontId="6" fillId="2" borderId="6" xfId="13" applyNumberFormat="1" applyFont="1" applyFill="1" applyBorder="1" applyAlignment="1">
      <alignment horizontal="center" vertical="center"/>
    </xf>
    <xf numFmtId="0" fontId="6" fillId="2" borderId="18" xfId="13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12" fillId="2" borderId="0" xfId="13" applyNumberFormat="1" applyFont="1" applyFill="1" applyBorder="1" applyAlignment="1">
      <alignment horizontal="center" vertical="center" wrapText="1"/>
    </xf>
    <xf numFmtId="0" fontId="12" fillId="2" borderId="0" xfId="13" applyNumberFormat="1" applyFont="1" applyFill="1" applyBorder="1" applyAlignment="1">
      <alignment horizontal="center" vertical="center"/>
    </xf>
    <xf numFmtId="0" fontId="7" fillId="2" borderId="0" xfId="13" applyNumberFormat="1" applyFont="1" applyFill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shrinkToFit="1"/>
    </xf>
    <xf numFmtId="0" fontId="6" fillId="2" borderId="18" xfId="0" applyNumberFormat="1" applyFont="1" applyFill="1" applyBorder="1" applyAlignment="1">
      <alignment horizontal="center" vertical="center" shrinkToFit="1"/>
    </xf>
    <xf numFmtId="196" fontId="4" fillId="2" borderId="0" xfId="12" applyNumberFormat="1" applyFont="1" applyFill="1" applyAlignment="1">
      <alignment horizontal="left"/>
    </xf>
    <xf numFmtId="0" fontId="4" fillId="2" borderId="42" xfId="0" applyNumberFormat="1" applyFont="1" applyFill="1" applyBorder="1" applyAlignment="1">
      <alignment horizontal="center" vertical="center"/>
    </xf>
    <xf numFmtId="0" fontId="4" fillId="2" borderId="52" xfId="0" applyNumberFormat="1" applyFont="1" applyFill="1" applyBorder="1" applyAlignment="1">
      <alignment horizontal="center" vertical="center"/>
    </xf>
    <xf numFmtId="0" fontId="4" fillId="2" borderId="50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6" fillId="2" borderId="4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18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Alignment="1">
      <alignment horizont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46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38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/>
    </xf>
    <xf numFmtId="0" fontId="11" fillId="2" borderId="0" xfId="0" applyNumberFormat="1" applyFont="1" applyFill="1" applyAlignment="1">
      <alignment horizontal="center"/>
    </xf>
    <xf numFmtId="0" fontId="11" fillId="2" borderId="10" xfId="0" applyNumberFormat="1" applyFont="1" applyFill="1" applyBorder="1" applyAlignment="1">
      <alignment horizontal="center"/>
    </xf>
    <xf numFmtId="0" fontId="4" fillId="2" borderId="17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18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33" fillId="2" borderId="0" xfId="10" applyNumberFormat="1" applyFont="1" applyFill="1" applyAlignment="1">
      <alignment horizontal="center" vertical="center" shrinkToFit="1"/>
    </xf>
    <xf numFmtId="0" fontId="4" fillId="2" borderId="38" xfId="10" applyNumberFormat="1" applyFont="1" applyFill="1" applyBorder="1" applyAlignment="1">
      <alignment horizontal="center" vertical="center" wrapText="1"/>
    </xf>
    <xf numFmtId="0" fontId="4" fillId="2" borderId="17" xfId="10" applyNumberFormat="1" applyFont="1" applyFill="1" applyBorder="1" applyAlignment="1">
      <alignment horizontal="center" vertical="center"/>
    </xf>
    <xf numFmtId="0" fontId="5" fillId="2" borderId="0" xfId="10" applyNumberFormat="1" applyFont="1" applyFill="1" applyAlignment="1">
      <alignment horizontal="left" vertical="center"/>
    </xf>
    <xf numFmtId="0" fontId="12" fillId="2" borderId="0" xfId="10" applyNumberFormat="1" applyFont="1" applyFill="1" applyAlignment="1">
      <alignment horizontal="center" vertical="center"/>
    </xf>
    <xf numFmtId="0" fontId="6" fillId="2" borderId="2" xfId="10" applyNumberFormat="1" applyFont="1" applyFill="1" applyBorder="1" applyAlignment="1">
      <alignment horizontal="center" vertical="center" wrapText="1"/>
    </xf>
    <xf numFmtId="0" fontId="6" fillId="2" borderId="13" xfId="10" applyNumberFormat="1" applyFont="1" applyFill="1" applyBorder="1" applyAlignment="1">
      <alignment horizontal="center" vertical="center"/>
    </xf>
    <xf numFmtId="0" fontId="33" fillId="2" borderId="0" xfId="10" applyNumberFormat="1" applyFont="1" applyFill="1" applyBorder="1" applyAlignment="1" applyProtection="1">
      <alignment horizontal="center" vertical="center" shrinkToFit="1"/>
    </xf>
    <xf numFmtId="0" fontId="12" fillId="2" borderId="0" xfId="10" applyNumberFormat="1" applyFont="1" applyFill="1" applyAlignment="1">
      <alignment horizontal="center" vertical="center" shrinkToFit="1"/>
    </xf>
    <xf numFmtId="0" fontId="12" fillId="2" borderId="0" xfId="10" applyNumberFormat="1" applyFont="1" applyFill="1" applyAlignment="1">
      <alignment horizontal="center" vertical="center" wrapText="1"/>
    </xf>
    <xf numFmtId="0" fontId="7" fillId="2" borderId="0" xfId="10" applyNumberFormat="1" applyFont="1" applyFill="1" applyAlignment="1">
      <alignment horizontal="center" vertical="center" shrinkToFit="1"/>
    </xf>
    <xf numFmtId="0" fontId="54" fillId="3" borderId="2" xfId="19" applyNumberFormat="1" applyFont="1" applyFill="1" applyBorder="1" applyAlignment="1">
      <alignment horizontal="center" vertical="center"/>
    </xf>
    <xf numFmtId="0" fontId="54" fillId="3" borderId="3" xfId="19" applyNumberFormat="1" applyFont="1" applyFill="1" applyBorder="1" applyAlignment="1">
      <alignment horizontal="center" vertical="center"/>
    </xf>
    <xf numFmtId="0" fontId="54" fillId="3" borderId="38" xfId="19" applyNumberFormat="1" applyFont="1" applyFill="1" applyBorder="1" applyAlignment="1">
      <alignment horizontal="center" vertical="center"/>
    </xf>
    <xf numFmtId="0" fontId="54" fillId="3" borderId="38" xfId="19" applyNumberFormat="1" applyFont="1" applyFill="1" applyBorder="1" applyAlignment="1">
      <alignment horizontal="center" vertical="center" wrapText="1"/>
    </xf>
    <xf numFmtId="0" fontId="54" fillId="3" borderId="10" xfId="19" applyNumberFormat="1" applyFont="1" applyFill="1" applyBorder="1" applyAlignment="1">
      <alignment horizontal="center" vertical="center" wrapText="1"/>
    </xf>
    <xf numFmtId="0" fontId="54" fillId="3" borderId="17" xfId="19" applyNumberFormat="1" applyFont="1" applyFill="1" applyBorder="1" applyAlignment="1">
      <alignment horizontal="center" vertical="center" wrapText="1"/>
    </xf>
    <xf numFmtId="0" fontId="50" fillId="3" borderId="45" xfId="19" applyNumberFormat="1" applyFont="1" applyFill="1" applyBorder="1" applyAlignment="1">
      <alignment horizontal="center" vertical="center"/>
    </xf>
    <xf numFmtId="0" fontId="48" fillId="3" borderId="4" xfId="0" applyNumberFormat="1" applyFont="1" applyFill="1" applyBorder="1" applyAlignment="1"/>
    <xf numFmtId="0" fontId="48" fillId="3" borderId="46" xfId="0" applyNumberFormat="1" applyFont="1" applyFill="1" applyBorder="1" applyAlignment="1"/>
    <xf numFmtId="0" fontId="50" fillId="3" borderId="4" xfId="19" applyNumberFormat="1" applyFont="1" applyFill="1" applyBorder="1" applyAlignment="1">
      <alignment horizontal="center" vertical="center"/>
    </xf>
    <xf numFmtId="0" fontId="50" fillId="3" borderId="46" xfId="19" applyNumberFormat="1" applyFont="1" applyFill="1" applyBorder="1" applyAlignment="1">
      <alignment horizontal="center" vertical="center"/>
    </xf>
    <xf numFmtId="0" fontId="48" fillId="3" borderId="3" xfId="0" applyNumberFormat="1" applyFont="1" applyFill="1" applyBorder="1" applyAlignment="1"/>
    <xf numFmtId="0" fontId="48" fillId="3" borderId="38" xfId="0" applyNumberFormat="1" applyFont="1" applyFill="1" applyBorder="1" applyAlignment="1"/>
    <xf numFmtId="0" fontId="50" fillId="3" borderId="4" xfId="19" applyNumberFormat="1" applyFont="1" applyFill="1" applyBorder="1" applyAlignment="1">
      <alignment horizontal="center" vertical="center" shrinkToFit="1"/>
    </xf>
    <xf numFmtId="0" fontId="50" fillId="3" borderId="46" xfId="19" applyNumberFormat="1" applyFont="1" applyFill="1" applyBorder="1" applyAlignment="1">
      <alignment horizontal="center" vertical="center" shrinkToFit="1"/>
    </xf>
    <xf numFmtId="0" fontId="50" fillId="3" borderId="2" xfId="19" applyNumberFormat="1" applyFont="1" applyFill="1" applyBorder="1" applyAlignment="1">
      <alignment horizontal="center" vertical="center"/>
    </xf>
    <xf numFmtId="0" fontId="50" fillId="3" borderId="5" xfId="19" applyNumberFormat="1" applyFont="1" applyFill="1" applyBorder="1" applyAlignment="1">
      <alignment horizontal="center" vertical="center"/>
    </xf>
    <xf numFmtId="0" fontId="50" fillId="3" borderId="13" xfId="19" applyNumberFormat="1" applyFont="1" applyFill="1" applyBorder="1" applyAlignment="1">
      <alignment horizontal="center" vertical="center"/>
    </xf>
    <xf numFmtId="0" fontId="50" fillId="3" borderId="10" xfId="19" applyNumberFormat="1" applyFont="1" applyFill="1" applyBorder="1" applyAlignment="1">
      <alignment horizontal="center" vertical="center"/>
    </xf>
    <xf numFmtId="0" fontId="50" fillId="3" borderId="17" xfId="19" applyNumberFormat="1" applyFont="1" applyFill="1" applyBorder="1" applyAlignment="1">
      <alignment horizontal="center" vertical="center"/>
    </xf>
    <xf numFmtId="0" fontId="48" fillId="3" borderId="0" xfId="19" applyNumberFormat="1" applyFont="1" applyFill="1" applyBorder="1" applyAlignment="1">
      <alignment horizontal="left" vertical="center"/>
    </xf>
    <xf numFmtId="0" fontId="48" fillId="3" borderId="0" xfId="19" applyNumberFormat="1" applyFont="1" applyFill="1" applyBorder="1" applyAlignment="1">
      <alignment horizontal="right" vertical="center"/>
    </xf>
    <xf numFmtId="0" fontId="51" fillId="3" borderId="0" xfId="19" applyNumberFormat="1" applyFont="1" applyFill="1" applyAlignment="1">
      <alignment horizontal="center" vertical="center"/>
    </xf>
    <xf numFmtId="0" fontId="51" fillId="3" borderId="0" xfId="19" applyNumberFormat="1" applyFont="1" applyFill="1" applyAlignment="1">
      <alignment horizontal="center" vertical="center" wrapText="1"/>
    </xf>
    <xf numFmtId="0" fontId="48" fillId="3" borderId="0" xfId="0" applyNumberFormat="1" applyFont="1" applyFill="1" applyAlignment="1"/>
    <xf numFmtId="0" fontId="51" fillId="3" borderId="0" xfId="0" applyNumberFormat="1" applyFont="1" applyFill="1" applyAlignment="1">
      <alignment horizontal="center"/>
    </xf>
    <xf numFmtId="0" fontId="65" fillId="3" borderId="0" xfId="0" applyNumberFormat="1" applyFont="1" applyFill="1" applyAlignment="1">
      <alignment horizontal="center"/>
    </xf>
    <xf numFmtId="0" fontId="54" fillId="3" borderId="32" xfId="0" applyNumberFormat="1" applyFont="1" applyFill="1" applyBorder="1" applyAlignment="1">
      <alignment horizontal="center" vertical="center" wrapText="1"/>
    </xf>
    <xf numFmtId="0" fontId="54" fillId="3" borderId="1" xfId="0" applyNumberFormat="1" applyFont="1" applyFill="1" applyBorder="1" applyAlignment="1">
      <alignment horizontal="center" vertical="center" wrapText="1"/>
    </xf>
    <xf numFmtId="0" fontId="50" fillId="3" borderId="1" xfId="9" applyNumberFormat="1" applyFont="1" applyFill="1" applyBorder="1" applyAlignment="1">
      <alignment horizontal="right" vertical="center"/>
    </xf>
    <xf numFmtId="0" fontId="54" fillId="3" borderId="2" xfId="9" applyNumberFormat="1" applyFont="1" applyFill="1" applyBorder="1" applyAlignment="1">
      <alignment horizontal="center" vertical="center" wrapText="1"/>
    </xf>
    <xf numFmtId="0" fontId="54" fillId="3" borderId="3" xfId="9" applyNumberFormat="1" applyFont="1" applyFill="1" applyBorder="1" applyAlignment="1">
      <alignment horizontal="center" vertical="center" wrapText="1"/>
    </xf>
    <xf numFmtId="0" fontId="54" fillId="3" borderId="38" xfId="9" applyNumberFormat="1" applyFont="1" applyFill="1" applyBorder="1" applyAlignment="1">
      <alignment horizontal="center" vertical="center" wrapText="1"/>
    </xf>
    <xf numFmtId="0" fontId="50" fillId="3" borderId="2" xfId="9" applyNumberFormat="1" applyFont="1" applyFill="1" applyBorder="1" applyAlignment="1">
      <alignment horizontal="center" vertical="center" wrapText="1"/>
    </xf>
    <xf numFmtId="0" fontId="50" fillId="3" borderId="5" xfId="9" applyNumberFormat="1" applyFont="1" applyFill="1" applyBorder="1" applyAlignment="1">
      <alignment horizontal="center" vertical="center" wrapText="1"/>
    </xf>
    <xf numFmtId="0" fontId="50" fillId="3" borderId="13" xfId="9" applyNumberFormat="1" applyFont="1" applyFill="1" applyBorder="1" applyAlignment="1">
      <alignment horizontal="center" vertical="center" wrapText="1"/>
    </xf>
    <xf numFmtId="0" fontId="69" fillId="3" borderId="5" xfId="9" applyNumberFormat="1" applyFont="1" applyFill="1" applyBorder="1" applyAlignment="1">
      <alignment horizontal="center" vertical="center" wrapText="1"/>
    </xf>
    <xf numFmtId="0" fontId="69" fillId="3" borderId="0" xfId="9" applyNumberFormat="1" applyFont="1" applyFill="1" applyBorder="1" applyAlignment="1">
      <alignment horizontal="center" vertical="center" wrapText="1"/>
    </xf>
    <xf numFmtId="0" fontId="50" fillId="3" borderId="0" xfId="9" applyNumberFormat="1" applyFont="1" applyFill="1" applyBorder="1" applyAlignment="1">
      <alignment horizontal="center" vertical="center" wrapText="1"/>
    </xf>
    <xf numFmtId="0" fontId="50" fillId="3" borderId="10" xfId="9" applyNumberFormat="1" applyFont="1" applyFill="1" applyBorder="1" applyAlignment="1">
      <alignment horizontal="center" vertical="center" wrapText="1"/>
    </xf>
    <xf numFmtId="0" fontId="57" fillId="3" borderId="5" xfId="9" applyNumberFormat="1" applyFont="1" applyFill="1" applyBorder="1" applyAlignment="1">
      <alignment horizontal="center" vertical="center" wrapText="1"/>
    </xf>
    <xf numFmtId="0" fontId="57" fillId="3" borderId="0" xfId="9" applyNumberFormat="1" applyFont="1" applyFill="1" applyBorder="1" applyAlignment="1">
      <alignment horizontal="center" vertical="center" wrapText="1"/>
    </xf>
    <xf numFmtId="0" fontId="57" fillId="3" borderId="10" xfId="9" applyNumberFormat="1" applyFont="1" applyFill="1" applyBorder="1" applyAlignment="1">
      <alignment horizontal="center" vertical="center" wrapText="1"/>
    </xf>
    <xf numFmtId="0" fontId="59" fillId="3" borderId="2" xfId="9" applyNumberFormat="1" applyFont="1" applyFill="1" applyBorder="1" applyAlignment="1">
      <alignment horizontal="center" vertical="center" wrapText="1"/>
    </xf>
    <xf numFmtId="0" fontId="59" fillId="3" borderId="3" xfId="9" applyNumberFormat="1" applyFont="1" applyFill="1" applyBorder="1" applyAlignment="1">
      <alignment horizontal="center" vertical="center" wrapText="1"/>
    </xf>
    <xf numFmtId="0" fontId="54" fillId="3" borderId="10" xfId="9" applyNumberFormat="1" applyFont="1" applyFill="1" applyBorder="1" applyAlignment="1">
      <alignment horizontal="center" vertical="center" wrapText="1"/>
    </xf>
    <xf numFmtId="0" fontId="54" fillId="3" borderId="17" xfId="9" applyNumberFormat="1" applyFont="1" applyFill="1" applyBorder="1" applyAlignment="1">
      <alignment horizontal="center" vertical="center" wrapText="1"/>
    </xf>
    <xf numFmtId="0" fontId="59" fillId="3" borderId="38" xfId="9" applyNumberFormat="1" applyFont="1" applyFill="1" applyBorder="1" applyAlignment="1">
      <alignment horizontal="center" vertical="center" wrapText="1"/>
    </xf>
    <xf numFmtId="0" fontId="73" fillId="3" borderId="2" xfId="9" applyNumberFormat="1" applyFont="1" applyFill="1" applyBorder="1" applyAlignment="1">
      <alignment horizontal="center" vertical="center" wrapText="1"/>
    </xf>
    <xf numFmtId="0" fontId="73" fillId="3" borderId="3" xfId="9" applyNumberFormat="1" applyFont="1" applyFill="1" applyBorder="1" applyAlignment="1">
      <alignment horizontal="center" vertical="center" wrapText="1"/>
    </xf>
    <xf numFmtId="0" fontId="73" fillId="3" borderId="38" xfId="9" applyNumberFormat="1" applyFont="1" applyFill="1" applyBorder="1" applyAlignment="1">
      <alignment horizontal="center" vertical="center" wrapText="1"/>
    </xf>
    <xf numFmtId="0" fontId="69" fillId="3" borderId="10" xfId="9" applyNumberFormat="1" applyFont="1" applyFill="1" applyBorder="1" applyAlignment="1">
      <alignment horizontal="center" vertical="center" wrapText="1"/>
    </xf>
    <xf numFmtId="0" fontId="50" fillId="3" borderId="0" xfId="7" applyNumberFormat="1" applyFont="1" applyFill="1" applyAlignment="1">
      <alignment horizontal="right" vertical="center"/>
    </xf>
    <xf numFmtId="0" fontId="51" fillId="3" borderId="0" xfId="9" applyNumberFormat="1" applyFont="1" applyFill="1" applyAlignment="1">
      <alignment horizontal="center" vertical="center"/>
    </xf>
    <xf numFmtId="0" fontId="56" fillId="3" borderId="7" xfId="0" applyNumberFormat="1" applyFont="1" applyFill="1" applyBorder="1" applyAlignment="1">
      <alignment horizontal="center" vertical="center" wrapText="1"/>
    </xf>
    <xf numFmtId="0" fontId="50" fillId="3" borderId="7" xfId="0" applyNumberFormat="1" applyFont="1" applyFill="1" applyBorder="1" applyAlignment="1">
      <alignment horizontal="center" vertical="center" wrapText="1"/>
    </xf>
    <xf numFmtId="0" fontId="54" fillId="3" borderId="47" xfId="0" applyNumberFormat="1" applyFont="1" applyFill="1" applyBorder="1" applyAlignment="1">
      <alignment horizontal="center" vertical="center" wrapText="1"/>
    </xf>
    <xf numFmtId="0" fontId="48" fillId="3" borderId="47" xfId="0" applyNumberFormat="1" applyFont="1" applyFill="1" applyBorder="1" applyAlignment="1">
      <alignment horizontal="center" vertical="center" wrapText="1"/>
    </xf>
    <xf numFmtId="0" fontId="50" fillId="3" borderId="30" xfId="0" applyNumberFormat="1" applyFont="1" applyFill="1" applyBorder="1" applyAlignment="1">
      <alignment horizontal="center" vertical="center" wrapText="1"/>
    </xf>
    <xf numFmtId="0" fontId="70" fillId="3" borderId="7" xfId="0" applyNumberFormat="1" applyFont="1" applyFill="1" applyBorder="1" applyAlignment="1">
      <alignment horizontal="center" vertical="center" wrapText="1"/>
    </xf>
    <xf numFmtId="0" fontId="52" fillId="3" borderId="0" xfId="0" applyNumberFormat="1" applyFont="1" applyFill="1" applyAlignment="1">
      <alignment horizontal="center"/>
    </xf>
    <xf numFmtId="0" fontId="75" fillId="3" borderId="0" xfId="0" applyNumberFormat="1" applyFont="1" applyFill="1" applyAlignment="1"/>
    <xf numFmtId="0" fontId="12" fillId="0" borderId="0" xfId="7" applyNumberFormat="1" applyFont="1" applyFill="1" applyAlignment="1">
      <alignment horizontal="center" vertical="center" wrapText="1"/>
    </xf>
    <xf numFmtId="0" fontId="6" fillId="0" borderId="38" xfId="7" applyNumberFormat="1" applyFont="1" applyBorder="1" applyAlignment="1">
      <alignment horizontal="center" vertical="center" wrapText="1"/>
    </xf>
    <xf numFmtId="0" fontId="6" fillId="0" borderId="10" xfId="7" applyNumberFormat="1" applyFont="1" applyBorder="1" applyAlignment="1">
      <alignment horizontal="center" vertical="center" wrapText="1"/>
    </xf>
    <xf numFmtId="0" fontId="6" fillId="0" borderId="17" xfId="7" applyNumberFormat="1" applyFont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196" fontId="6" fillId="0" borderId="2" xfId="23" applyNumberFormat="1" applyFont="1" applyFill="1" applyBorder="1" applyAlignment="1">
      <alignment horizontal="center" vertical="center" wrapText="1"/>
    </xf>
    <xf numFmtId="196" fontId="6" fillId="0" borderId="3" xfId="23" applyNumberFormat="1" applyFont="1" applyFill="1" applyBorder="1" applyAlignment="1">
      <alignment horizontal="center" vertical="center"/>
    </xf>
    <xf numFmtId="196" fontId="6" fillId="0" borderId="38" xfId="23" applyNumberFormat="1" applyFont="1" applyFill="1" applyBorder="1" applyAlignment="1">
      <alignment horizontal="center" vertical="center"/>
    </xf>
    <xf numFmtId="196" fontId="6" fillId="0" borderId="45" xfId="23" applyNumberFormat="1" applyFont="1" applyFill="1" applyBorder="1" applyAlignment="1">
      <alignment horizontal="center" vertical="center"/>
    </xf>
    <xf numFmtId="196" fontId="6" fillId="0" borderId="4" xfId="23" applyNumberFormat="1" applyFont="1" applyFill="1" applyBorder="1" applyAlignment="1">
      <alignment horizontal="center" vertical="center"/>
    </xf>
    <xf numFmtId="196" fontId="6" fillId="0" borderId="46" xfId="23" applyNumberFormat="1" applyFont="1" applyFill="1" applyBorder="1" applyAlignment="1">
      <alignment horizontal="center" vertical="center"/>
    </xf>
    <xf numFmtId="0" fontId="35" fillId="0" borderId="2" xfId="23" applyNumberFormat="1" applyFont="1" applyFill="1" applyBorder="1" applyAlignment="1">
      <alignment horizontal="center" vertical="center" wrapText="1"/>
    </xf>
    <xf numFmtId="0" fontId="35" fillId="0" borderId="5" xfId="23" applyNumberFormat="1" applyFont="1" applyFill="1" applyBorder="1" applyAlignment="1">
      <alignment horizontal="center" vertical="center" wrapText="1"/>
    </xf>
    <xf numFmtId="0" fontId="46" fillId="0" borderId="35" xfId="23" applyNumberFormat="1" applyFont="1" applyFill="1" applyBorder="1" applyAlignment="1">
      <alignment horizontal="center" vertical="center" wrapText="1"/>
    </xf>
    <xf numFmtId="0" fontId="46" fillId="0" borderId="18" xfId="23" applyNumberFormat="1" applyFont="1" applyFill="1" applyBorder="1" applyAlignment="1">
      <alignment horizontal="center" vertical="center" wrapText="1"/>
    </xf>
    <xf numFmtId="0" fontId="85" fillId="0" borderId="35" xfId="23" applyNumberFormat="1" applyFont="1" applyFill="1" applyBorder="1" applyAlignment="1">
      <alignment horizontal="center" vertical="center" wrapText="1"/>
    </xf>
    <xf numFmtId="0" fontId="85" fillId="0" borderId="18" xfId="23" applyNumberFormat="1" applyFont="1" applyFill="1" applyBorder="1" applyAlignment="1">
      <alignment horizontal="center" vertical="center" wrapText="1"/>
    </xf>
    <xf numFmtId="38" fontId="44" fillId="0" borderId="5" xfId="23" applyNumberFormat="1" applyFont="1" applyFill="1" applyBorder="1" applyAlignment="1">
      <alignment horizontal="center" vertical="center" wrapText="1"/>
    </xf>
    <xf numFmtId="38" fontId="44" fillId="0" borderId="13" xfId="23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 shrinkToFit="1"/>
    </xf>
    <xf numFmtId="0" fontId="81" fillId="0" borderId="3" xfId="0" applyNumberFormat="1" applyFont="1" applyBorder="1" applyAlignment="1">
      <alignment horizontal="left"/>
    </xf>
    <xf numFmtId="0" fontId="81" fillId="0" borderId="0" xfId="0" applyNumberFormat="1" applyFont="1" applyAlignment="1">
      <alignment horizontal="left"/>
    </xf>
    <xf numFmtId="0" fontId="81" fillId="0" borderId="0" xfId="0" applyNumberFormat="1" applyFont="1" applyBorder="1" applyAlignment="1">
      <alignment horizontal="left"/>
    </xf>
    <xf numFmtId="0" fontId="6" fillId="0" borderId="2" xfId="9" applyNumberFormat="1" applyFont="1" applyBorder="1" applyAlignment="1">
      <alignment horizontal="center" vertical="center" wrapText="1"/>
    </xf>
    <xf numFmtId="0" fontId="6" fillId="0" borderId="5" xfId="9" applyNumberFormat="1" applyFont="1" applyBorder="1" applyAlignment="1">
      <alignment horizontal="center" vertical="center" wrapText="1"/>
    </xf>
    <xf numFmtId="0" fontId="6" fillId="0" borderId="13" xfId="9" applyNumberFormat="1" applyFont="1" applyBorder="1" applyAlignment="1">
      <alignment horizontal="center" vertical="center" wrapText="1"/>
    </xf>
    <xf numFmtId="38" fontId="6" fillId="0" borderId="36" xfId="23" applyNumberFormat="1" applyFont="1" applyFill="1" applyBorder="1" applyAlignment="1">
      <alignment horizontal="center" vertical="center" wrapText="1"/>
    </xf>
    <xf numFmtId="38" fontId="6" fillId="0" borderId="28" xfId="23" applyNumberFormat="1" applyFont="1" applyFill="1" applyBorder="1" applyAlignment="1">
      <alignment horizontal="center" vertical="center" wrapText="1"/>
    </xf>
    <xf numFmtId="38" fontId="44" fillId="0" borderId="36" xfId="23" applyNumberFormat="1" applyFont="1" applyFill="1" applyBorder="1" applyAlignment="1">
      <alignment horizontal="center" vertical="center" wrapText="1"/>
    </xf>
    <xf numFmtId="38" fontId="44" fillId="0" borderId="28" xfId="23" applyNumberFormat="1" applyFont="1" applyFill="1" applyBorder="1" applyAlignment="1">
      <alignment horizontal="center" vertical="center" wrapText="1"/>
    </xf>
    <xf numFmtId="38" fontId="44" fillId="0" borderId="46" xfId="23" applyNumberFormat="1" applyFont="1" applyFill="1" applyBorder="1" applyAlignment="1">
      <alignment horizontal="center" vertical="center" wrapText="1"/>
    </xf>
    <xf numFmtId="38" fontId="44" fillId="0" borderId="48" xfId="23" applyNumberFormat="1" applyFont="1" applyFill="1" applyBorder="1" applyAlignment="1">
      <alignment horizontal="center" vertical="center" wrapText="1"/>
    </xf>
    <xf numFmtId="38" fontId="78" fillId="0" borderId="36" xfId="23" applyNumberFormat="1" applyFont="1" applyFill="1" applyBorder="1" applyAlignment="1">
      <alignment horizontal="center" vertical="center" wrapText="1"/>
    </xf>
    <xf numFmtId="38" fontId="78" fillId="0" borderId="28" xfId="23" applyNumberFormat="1" applyFont="1" applyFill="1" applyBorder="1" applyAlignment="1">
      <alignment horizontal="center" vertical="center" wrapText="1"/>
    </xf>
    <xf numFmtId="196" fontId="6" fillId="0" borderId="12" xfId="23" applyNumberFormat="1" applyFont="1" applyFill="1" applyBorder="1" applyAlignment="1">
      <alignment horizontal="center" vertical="center"/>
    </xf>
    <xf numFmtId="196" fontId="6" fillId="0" borderId="6" xfId="23" applyNumberFormat="1" applyFont="1" applyFill="1" applyBorder="1" applyAlignment="1">
      <alignment horizontal="center" vertical="center"/>
    </xf>
    <xf numFmtId="0" fontId="76" fillId="0" borderId="12" xfId="0" applyNumberFormat="1" applyFont="1" applyFill="1" applyBorder="1" applyAlignment="1">
      <alignment horizontal="center" vertical="center"/>
    </xf>
    <xf numFmtId="0" fontId="44" fillId="0" borderId="6" xfId="0" applyNumberFormat="1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center" vertical="center"/>
    </xf>
    <xf numFmtId="196" fontId="44" fillId="0" borderId="12" xfId="23" applyNumberFormat="1" applyFont="1" applyFill="1" applyBorder="1" applyAlignment="1">
      <alignment horizontal="center" vertical="center"/>
    </xf>
    <xf numFmtId="196" fontId="44" fillId="0" borderId="6" xfId="23" applyNumberFormat="1" applyFont="1" applyFill="1" applyBorder="1" applyAlignment="1">
      <alignment horizontal="center" vertical="center"/>
    </xf>
    <xf numFmtId="0" fontId="78" fillId="0" borderId="12" xfId="0" applyNumberFormat="1" applyFont="1" applyFill="1" applyBorder="1" applyAlignment="1">
      <alignment horizontal="center" vertical="center"/>
    </xf>
    <xf numFmtId="0" fontId="78" fillId="0" borderId="6" xfId="0" applyNumberFormat="1" applyFont="1" applyFill="1" applyBorder="1" applyAlignment="1">
      <alignment horizontal="center" vertical="center"/>
    </xf>
    <xf numFmtId="0" fontId="33" fillId="0" borderId="0" xfId="7" applyNumberFormat="1" applyFont="1" applyFill="1" applyAlignment="1">
      <alignment horizontal="center" vertical="center" wrapText="1"/>
    </xf>
    <xf numFmtId="0" fontId="7" fillId="0" borderId="0" xfId="7" applyNumberFormat="1" applyFont="1" applyFill="1" applyAlignment="1">
      <alignment horizontal="center" vertical="center" shrinkToFit="1"/>
    </xf>
    <xf numFmtId="38" fontId="6" fillId="0" borderId="35" xfId="23" applyNumberFormat="1" applyFont="1" applyFill="1" applyBorder="1" applyAlignment="1">
      <alignment horizontal="center" vertical="center" wrapText="1"/>
    </xf>
    <xf numFmtId="38" fontId="6" fillId="0" borderId="18" xfId="23" applyNumberFormat="1" applyFont="1" applyFill="1" applyBorder="1" applyAlignment="1">
      <alignment horizontal="center" vertical="center" wrapText="1"/>
    </xf>
    <xf numFmtId="38" fontId="6" fillId="0" borderId="5" xfId="23" applyNumberFormat="1" applyFont="1" applyFill="1" applyBorder="1" applyAlignment="1">
      <alignment horizontal="center" vertical="center" wrapText="1"/>
    </xf>
    <xf numFmtId="38" fontId="6" fillId="0" borderId="13" xfId="23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96" fontId="4" fillId="0" borderId="2" xfId="23" applyNumberFormat="1" applyFont="1" applyFill="1" applyBorder="1" applyAlignment="1">
      <alignment horizontal="center" vertical="center" wrapText="1"/>
    </xf>
    <xf numFmtId="196" fontId="6" fillId="0" borderId="5" xfId="23" applyNumberFormat="1" applyFont="1" applyFill="1" applyBorder="1" applyAlignment="1">
      <alignment horizontal="center" vertical="center"/>
    </xf>
  </cellXfs>
  <cellStyles count="24">
    <cellStyle name="백분율" xfId="1" builtinId="5"/>
    <cellStyle name="쉼표 [0]" xfId="2" builtinId="6"/>
    <cellStyle name="쉼표 [0] 2" xfId="3"/>
    <cellStyle name="쉼표 [0] 2 3" xfId="4"/>
    <cellStyle name="쉼표 [0] 2 3 2" xfId="5"/>
    <cellStyle name="쉼표 [0]_03.인구_4" xfId="6"/>
    <cellStyle name="콤마 [0]_7. 인구이동" xfId="23"/>
    <cellStyle name="표준" xfId="0" builtinId="0"/>
    <cellStyle name="표준 2" xfId="7"/>
    <cellStyle name="표준 2 2" xfId="8"/>
    <cellStyle name="표준 2 2 2" xfId="9"/>
    <cellStyle name="표준 2 3" xfId="10"/>
    <cellStyle name="표준 2 4" xfId="11"/>
    <cellStyle name="표준 2 4 2" xfId="12"/>
    <cellStyle name="표준_03.인구_4" xfId="13"/>
    <cellStyle name="표준_03인_구" xfId="14"/>
    <cellStyle name="표준_Book1" xfId="15"/>
    <cellStyle name="표준_Sheet1" xfId="16"/>
    <cellStyle name="표준_이런표어떨까" xfId="17"/>
    <cellStyle name="표준_인구.혼인 종류 및 외국인 국적별 혼인" xfId="18"/>
    <cellStyle name="표준_주요국적별_외국인등록현황(1)" xfId="19"/>
    <cellStyle name="표준_혼인종류 및 외국인 국적별 혼인" xfId="20"/>
    <cellStyle name="표준_환경" xfId="21"/>
    <cellStyle name="하이퍼링크 2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서울청"/>
      <sheetName val="이직현황"/>
      <sheetName val="이직자명단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_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10월"/>
      <sheetName val="11월"/>
      <sheetName val="12월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pldt"/>
      <sheetName val="부대원명부(간부)"/>
      <sheetName val="Sheet2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Sheet1"/>
      <sheetName val="간부휴가가넹"/>
      <sheetName val="전역자"/>
      <sheetName val="아프냐"/>
      <sheetName val=""/>
      <sheetName val="신병100일위로휴가기간"/>
      <sheetName val="위로,청원휴가현황"/>
      <sheetName val="위로,청원휴가기간"/>
      <sheetName val="정기휴가현황"/>
      <sheetName val="연명부"/>
      <sheetName val="Sheet3"/>
      <sheetName val="07-29기 공개모집병 "/>
      <sheetName val="기초공"/>
      <sheetName val="기둥(원형)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BID"/>
      <sheetName val="휴가비,급량비"/>
      <sheetName val="I.설계조건"/>
      <sheetName val="교각계산"/>
      <sheetName val="부속동"/>
      <sheetName val="수량산출서"/>
      <sheetName val="총_"/>
      <sheetName val="재집"/>
      <sheetName val="직재"/>
      <sheetName val="_견적서1"/>
      <sheetName val="03년도_계획"/>
      <sheetName val="전년_대비"/>
      <sheetName val="30단(손보)_(2)"/>
      <sheetName val="방포사(손보)_(2)"/>
      <sheetName val="XL4Poppy_(2)"/>
      <sheetName val="XL4Poppy_(3)"/>
      <sheetName val="장기투자_계획및_예산"/>
      <sheetName val="장기투자_계획_항목별_내용"/>
      <sheetName val="4급_지로"/>
      <sheetName val="계급별현황_(2)"/>
      <sheetName val="07-29기_공개모집병_"/>
      <sheetName val="I_설계조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 refreshError="1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  <sheetName val="1_인구및세대"/>
      <sheetName val="2_국적별외국인_"/>
      <sheetName val="3_각세(외제)"/>
      <sheetName val="4_5세(외제)"/>
      <sheetName val="5_5세외국인"/>
      <sheetName val="6_각세말소자"/>
      <sheetName val="1-1포천-동별-인구및세대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3:P71"/>
  <sheetViews>
    <sheetView showGridLines="0" tabSelected="1" zoomScaleNormal="100" zoomScaleSheetLayoutView="100" workbookViewId="0">
      <selection activeCell="F17" sqref="F17"/>
    </sheetView>
  </sheetViews>
  <sheetFormatPr defaultColWidth="8.88671875" defaultRowHeight="13.5"/>
  <cols>
    <col min="1" max="1" width="3.5546875" style="2" customWidth="1"/>
    <col min="2" max="2" width="84" style="2" customWidth="1"/>
    <col min="3" max="16384" width="8.88671875" style="2"/>
  </cols>
  <sheetData>
    <row r="3" spans="1:2" ht="33" customHeight="1">
      <c r="A3" s="906" t="s">
        <v>492</v>
      </c>
      <c r="B3" s="906"/>
    </row>
    <row r="4" spans="1:2" ht="16.5" customHeight="1">
      <c r="A4" s="907" t="s">
        <v>679</v>
      </c>
      <c r="B4" s="907"/>
    </row>
    <row r="5" spans="1:2">
      <c r="A5" s="155"/>
      <c r="B5" s="156" t="s">
        <v>301</v>
      </c>
    </row>
    <row r="7" spans="1:2" s="159" customFormat="1" ht="12">
      <c r="A7" s="157" t="s">
        <v>402</v>
      </c>
      <c r="B7" s="157"/>
    </row>
    <row r="8" spans="1:2" s="159" customFormat="1" ht="12">
      <c r="A8" s="157"/>
      <c r="B8" s="157"/>
    </row>
    <row r="9" spans="1:2" ht="25.5">
      <c r="A9" s="161" t="s">
        <v>147</v>
      </c>
      <c r="B9" s="164" t="s">
        <v>65</v>
      </c>
    </row>
    <row r="10" spans="1:2">
      <c r="A10" s="162"/>
      <c r="B10" s="169"/>
    </row>
    <row r="11" spans="1:2" ht="44.25" customHeight="1">
      <c r="A11" s="161" t="s">
        <v>19</v>
      </c>
      <c r="B11" s="164" t="s">
        <v>29</v>
      </c>
    </row>
    <row r="12" spans="1:2">
      <c r="A12" s="162"/>
      <c r="B12" s="169"/>
    </row>
    <row r="13" spans="1:2" ht="18.75" customHeight="1">
      <c r="A13" s="161" t="s">
        <v>152</v>
      </c>
      <c r="B13" s="164" t="s">
        <v>172</v>
      </c>
    </row>
    <row r="14" spans="1:2">
      <c r="A14" s="161"/>
      <c r="B14" s="164"/>
    </row>
    <row r="15" spans="1:2">
      <c r="A15" s="163" t="s">
        <v>60</v>
      </c>
      <c r="B15" s="164" t="s">
        <v>99</v>
      </c>
    </row>
    <row r="16" spans="1:2">
      <c r="A16" s="163"/>
      <c r="B16" s="164"/>
    </row>
    <row r="17" spans="1:2">
      <c r="A17" s="163" t="s">
        <v>139</v>
      </c>
      <c r="B17" s="170" t="s">
        <v>214</v>
      </c>
    </row>
    <row r="18" spans="1:2">
      <c r="A18" s="162"/>
      <c r="B18" s="169"/>
    </row>
    <row r="19" spans="1:2">
      <c r="A19" s="163" t="s">
        <v>151</v>
      </c>
      <c r="B19" s="164" t="s">
        <v>101</v>
      </c>
    </row>
    <row r="20" spans="1:2">
      <c r="A20" s="162"/>
      <c r="B20" s="169"/>
    </row>
    <row r="21" spans="1:2" ht="28.5" customHeight="1">
      <c r="A21" s="163" t="s">
        <v>149</v>
      </c>
      <c r="B21" s="164" t="s">
        <v>35</v>
      </c>
    </row>
    <row r="22" spans="1:2">
      <c r="A22" s="162"/>
      <c r="B22" s="169"/>
    </row>
    <row r="23" spans="1:2">
      <c r="A23" s="163" t="s">
        <v>304</v>
      </c>
      <c r="B23" s="169" t="s">
        <v>33</v>
      </c>
    </row>
    <row r="24" spans="1:2">
      <c r="A24" s="162"/>
      <c r="B24" s="169"/>
    </row>
    <row r="25" spans="1:2">
      <c r="A25" s="161" t="s">
        <v>5</v>
      </c>
      <c r="B25" s="169" t="s">
        <v>227</v>
      </c>
    </row>
    <row r="26" spans="1:2">
      <c r="A26" s="162"/>
      <c r="B26" s="169"/>
    </row>
    <row r="27" spans="1:2">
      <c r="A27" s="161" t="s">
        <v>159</v>
      </c>
      <c r="B27" s="169" t="s">
        <v>164</v>
      </c>
    </row>
    <row r="28" spans="1:2">
      <c r="A28" s="162"/>
      <c r="B28" s="169"/>
    </row>
    <row r="29" spans="1:2">
      <c r="A29" s="161" t="s">
        <v>162</v>
      </c>
      <c r="B29" s="169" t="s">
        <v>318</v>
      </c>
    </row>
    <row r="30" spans="1:2">
      <c r="A30" s="162"/>
      <c r="B30" s="162"/>
    </row>
    <row r="31" spans="1:2">
      <c r="A31" s="162"/>
      <c r="B31" s="162"/>
    </row>
    <row r="32" spans="1:2" s="158" customFormat="1">
      <c r="A32" s="162" t="s">
        <v>218</v>
      </c>
      <c r="B32" s="162"/>
    </row>
    <row r="33" spans="1:2" s="158" customFormat="1">
      <c r="A33" s="162"/>
      <c r="B33" s="162"/>
    </row>
    <row r="34" spans="1:2" ht="16.5" customHeight="1">
      <c r="A34" s="161" t="s">
        <v>147</v>
      </c>
      <c r="B34" s="169" t="s">
        <v>38</v>
      </c>
    </row>
    <row r="35" spans="1:2" ht="3.75" customHeight="1">
      <c r="A35" s="161"/>
      <c r="B35" s="169"/>
    </row>
    <row r="36" spans="1:2" ht="19.5" customHeight="1">
      <c r="A36" s="165" t="s">
        <v>19</v>
      </c>
      <c r="B36" s="169" t="s">
        <v>174</v>
      </c>
    </row>
    <row r="37" spans="1:2" ht="6" customHeight="1">
      <c r="A37" s="165"/>
      <c r="B37" s="169"/>
    </row>
    <row r="38" spans="1:2">
      <c r="A38" s="166" t="s">
        <v>152</v>
      </c>
      <c r="B38" s="171" t="s">
        <v>214</v>
      </c>
    </row>
    <row r="39" spans="1:2">
      <c r="A39" s="165"/>
      <c r="B39" s="169"/>
    </row>
    <row r="40" spans="1:2">
      <c r="A40" s="166" t="s">
        <v>60</v>
      </c>
      <c r="B40" s="171" t="s">
        <v>208</v>
      </c>
    </row>
    <row r="41" spans="1:2" ht="9" customHeight="1">
      <c r="A41" s="166"/>
      <c r="B41" s="171"/>
    </row>
    <row r="42" spans="1:2">
      <c r="A42" s="166" t="s">
        <v>139</v>
      </c>
      <c r="B42" s="172" t="s">
        <v>282</v>
      </c>
    </row>
    <row r="43" spans="1:2">
      <c r="A43" s="165"/>
      <c r="B43" s="172"/>
    </row>
    <row r="44" spans="1:2">
      <c r="A44" s="166" t="s">
        <v>151</v>
      </c>
      <c r="B44" s="172" t="s">
        <v>227</v>
      </c>
    </row>
    <row r="45" spans="1:2">
      <c r="A45" s="165"/>
      <c r="B45" s="173"/>
    </row>
    <row r="46" spans="1:2">
      <c r="A46" s="166" t="s">
        <v>149</v>
      </c>
      <c r="B46" s="169" t="s">
        <v>285</v>
      </c>
    </row>
    <row r="47" spans="1:2" ht="12.75" customHeight="1">
      <c r="A47" s="166"/>
      <c r="B47" s="169"/>
    </row>
    <row r="48" spans="1:2">
      <c r="A48" s="166" t="s">
        <v>304</v>
      </c>
      <c r="B48" s="169" t="s">
        <v>284</v>
      </c>
    </row>
    <row r="49" spans="1:16">
      <c r="A49" s="166"/>
      <c r="B49" s="169"/>
    </row>
    <row r="50" spans="1:16" ht="15">
      <c r="A50" s="167"/>
      <c r="B50" s="169"/>
    </row>
    <row r="51" spans="1:16" ht="15">
      <c r="A51" s="167"/>
      <c r="B51" s="169"/>
    </row>
    <row r="52" spans="1:16" ht="15">
      <c r="A52" s="167"/>
      <c r="B52" s="169"/>
    </row>
    <row r="53" spans="1:16" ht="15">
      <c r="A53" s="167"/>
      <c r="B53" s="169"/>
    </row>
    <row r="54" spans="1:16" ht="15">
      <c r="A54" s="167"/>
      <c r="B54" s="169"/>
    </row>
    <row r="55" spans="1:16" ht="15">
      <c r="A55" s="167"/>
      <c r="B55" s="169"/>
    </row>
    <row r="56" spans="1:16" ht="15">
      <c r="A56" s="168"/>
      <c r="B56" s="168"/>
    </row>
    <row r="57" spans="1:16" ht="15">
      <c r="A57" s="168"/>
      <c r="B57" s="168"/>
    </row>
    <row r="58" spans="1:16" ht="15">
      <c r="A58" s="160"/>
      <c r="B58" s="168"/>
    </row>
    <row r="59" spans="1:16" ht="15">
      <c r="A59" s="160"/>
      <c r="B59" s="160"/>
    </row>
    <row r="60" spans="1:16" ht="15">
      <c r="A60" s="160"/>
      <c r="B60" s="168"/>
    </row>
    <row r="61" spans="1:16" ht="15">
      <c r="A61" s="160"/>
      <c r="B61" s="168"/>
    </row>
    <row r="62" spans="1:16" ht="15">
      <c r="A62" s="160"/>
      <c r="B62" s="174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</row>
    <row r="63" spans="1:16">
      <c r="B63" s="153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</row>
    <row r="64" spans="1:16">
      <c r="B64" s="152"/>
      <c r="C64" s="55"/>
      <c r="D64" s="55"/>
      <c r="E64" s="55"/>
      <c r="F64" s="55"/>
      <c r="G64" s="55"/>
      <c r="H64" s="55"/>
      <c r="I64" s="55"/>
      <c r="J64" s="55"/>
      <c r="K64" s="149"/>
      <c r="L64" s="149"/>
      <c r="M64" s="149"/>
      <c r="N64" s="149"/>
      <c r="O64" s="149"/>
      <c r="P64" s="149"/>
    </row>
    <row r="65" spans="2:16">
      <c r="B65" s="153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2:16">
      <c r="B66" s="153"/>
    </row>
    <row r="67" spans="2:16">
      <c r="B67" s="154"/>
    </row>
    <row r="68" spans="2:16">
      <c r="B68" s="148"/>
    </row>
    <row r="69" spans="2:16">
      <c r="B69" s="151"/>
    </row>
    <row r="70" spans="2:16">
      <c r="B70" s="148"/>
    </row>
    <row r="71" spans="2:16">
      <c r="B71" s="148"/>
    </row>
  </sheetData>
  <mergeCells count="2">
    <mergeCell ref="A3:B3"/>
    <mergeCell ref="A4:B4"/>
  </mergeCells>
  <phoneticPr fontId="43" type="noConversion"/>
  <printOptions horizontalCentered="1"/>
  <pageMargins left="0.19666667282581329" right="0.19666667282581329" top="0.59041666984558105" bottom="0.59041666984558105" header="0" footer="0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N36"/>
  <sheetViews>
    <sheetView zoomScaleNormal="100" zoomScaleSheetLayoutView="100" workbookViewId="0">
      <selection activeCell="H48" sqref="H48"/>
    </sheetView>
  </sheetViews>
  <sheetFormatPr defaultColWidth="8" defaultRowHeight="15.75"/>
  <cols>
    <col min="1" max="1" width="12.88671875" style="423" customWidth="1"/>
    <col min="2" max="9" width="7.21875" style="424" customWidth="1"/>
    <col min="10" max="16384" width="8" style="425"/>
  </cols>
  <sheetData>
    <row r="1" spans="1:13" s="426" customFormat="1" ht="12" customHeight="1">
      <c r="A1" s="430"/>
      <c r="B1" s="431"/>
      <c r="C1" s="431"/>
      <c r="D1" s="431"/>
      <c r="E1" s="431"/>
      <c r="F1" s="431"/>
      <c r="G1" s="431"/>
      <c r="H1" s="431"/>
      <c r="I1" s="344"/>
    </row>
    <row r="2" spans="1:13" s="423" customFormat="1" ht="12" customHeight="1">
      <c r="B2" s="424"/>
      <c r="C2" s="424"/>
      <c r="D2" s="424"/>
      <c r="E2" s="424"/>
      <c r="F2" s="424"/>
      <c r="G2" s="424"/>
      <c r="H2" s="424"/>
      <c r="I2" s="424"/>
    </row>
    <row r="3" spans="1:13" s="427" customFormat="1" ht="18" customHeight="1">
      <c r="A3" s="1025" t="s">
        <v>544</v>
      </c>
      <c r="B3" s="1026"/>
      <c r="C3" s="1026"/>
      <c r="D3" s="1026"/>
      <c r="E3" s="1026"/>
      <c r="F3" s="1026"/>
      <c r="G3" s="1026"/>
      <c r="H3" s="1026"/>
      <c r="I3" s="1026"/>
    </row>
    <row r="4" spans="1:13" s="427" customFormat="1" ht="18" customHeight="1">
      <c r="A4" s="1027" t="s">
        <v>655</v>
      </c>
      <c r="B4" s="1027"/>
      <c r="C4" s="1027"/>
      <c r="D4" s="1027"/>
      <c r="E4" s="1027"/>
      <c r="F4" s="1027"/>
      <c r="G4" s="1027"/>
      <c r="H4" s="1027"/>
      <c r="I4" s="1027"/>
    </row>
    <row r="5" spans="1:13" s="427" customFormat="1" ht="12" customHeight="1">
      <c r="A5" s="432"/>
      <c r="B5" s="432"/>
      <c r="C5" s="432"/>
      <c r="D5" s="432"/>
      <c r="E5" s="432"/>
      <c r="F5" s="432"/>
      <c r="G5" s="432"/>
      <c r="H5" s="432"/>
      <c r="I5" s="432"/>
    </row>
    <row r="6" spans="1:13" s="423" customFormat="1" ht="12" customHeight="1">
      <c r="A6" s="433" t="s">
        <v>563</v>
      </c>
      <c r="B6" s="433"/>
      <c r="C6" s="433"/>
      <c r="D6" s="433"/>
      <c r="E6" s="433"/>
      <c r="F6" s="433"/>
      <c r="G6" s="433"/>
      <c r="H6" s="433"/>
      <c r="I6" s="434" t="s">
        <v>476</v>
      </c>
    </row>
    <row r="7" spans="1:13" s="428" customFormat="1" ht="18" customHeight="1">
      <c r="A7" s="1013" t="s">
        <v>520</v>
      </c>
      <c r="B7" s="1016" t="s">
        <v>295</v>
      </c>
      <c r="C7" s="1017"/>
      <c r="D7" s="1018"/>
      <c r="E7" s="1016" t="s">
        <v>564</v>
      </c>
      <c r="F7" s="1017"/>
      <c r="G7" s="1017"/>
      <c r="H7" s="1019" t="s">
        <v>133</v>
      </c>
      <c r="I7" s="1022" t="s">
        <v>134</v>
      </c>
    </row>
    <row r="8" spans="1:13" s="423" customFormat="1" ht="17.25" customHeight="1">
      <c r="A8" s="1014"/>
      <c r="B8" s="435"/>
      <c r="C8" s="436" t="s">
        <v>56</v>
      </c>
      <c r="D8" s="437" t="s">
        <v>54</v>
      </c>
      <c r="E8" s="435"/>
      <c r="F8" s="437" t="s">
        <v>56</v>
      </c>
      <c r="G8" s="438" t="s">
        <v>54</v>
      </c>
      <c r="H8" s="1020"/>
      <c r="I8" s="1023"/>
    </row>
    <row r="9" spans="1:13" s="423" customFormat="1" ht="17.25" customHeight="1">
      <c r="A9" s="1015"/>
      <c r="B9" s="439"/>
      <c r="C9" s="440" t="s">
        <v>322</v>
      </c>
      <c r="D9" s="439" t="s">
        <v>355</v>
      </c>
      <c r="E9" s="439"/>
      <c r="F9" s="439" t="s">
        <v>322</v>
      </c>
      <c r="G9" s="440" t="s">
        <v>355</v>
      </c>
      <c r="H9" s="1021"/>
      <c r="I9" s="1024"/>
    </row>
    <row r="10" spans="1:13" s="423" customFormat="1" ht="21.95" customHeight="1">
      <c r="A10" s="225" t="s">
        <v>370</v>
      </c>
      <c r="B10" s="441">
        <v>9471</v>
      </c>
      <c r="C10" s="441">
        <v>4876</v>
      </c>
      <c r="D10" s="441">
        <v>4595</v>
      </c>
      <c r="E10" s="441">
        <v>3898</v>
      </c>
      <c r="F10" s="441">
        <v>2101</v>
      </c>
      <c r="G10" s="441">
        <v>1797</v>
      </c>
      <c r="H10" s="441">
        <v>5349</v>
      </c>
      <c r="I10" s="441">
        <v>1668</v>
      </c>
      <c r="K10" s="442"/>
    </row>
    <row r="11" spans="1:13" s="423" customFormat="1" ht="21.95" customHeight="1">
      <c r="A11" s="443" t="s">
        <v>399</v>
      </c>
      <c r="B11" s="444">
        <v>7481</v>
      </c>
      <c r="C11" s="444">
        <v>3831</v>
      </c>
      <c r="D11" s="444">
        <v>3650</v>
      </c>
      <c r="E11" s="444">
        <v>2787</v>
      </c>
      <c r="F11" s="444">
        <v>1511</v>
      </c>
      <c r="G11" s="444">
        <v>1276</v>
      </c>
      <c r="H11" s="444">
        <v>4122</v>
      </c>
      <c r="I11" s="444">
        <v>1341</v>
      </c>
      <c r="K11" s="442"/>
      <c r="L11" s="442"/>
      <c r="M11" s="442"/>
    </row>
    <row r="12" spans="1:13" s="423" customFormat="1" ht="21.95" customHeight="1">
      <c r="A12" s="443" t="s">
        <v>383</v>
      </c>
      <c r="B12" s="444">
        <v>1990</v>
      </c>
      <c r="C12" s="444">
        <v>1045</v>
      </c>
      <c r="D12" s="444">
        <v>945</v>
      </c>
      <c r="E12" s="444">
        <v>1111</v>
      </c>
      <c r="F12" s="444">
        <v>590</v>
      </c>
      <c r="G12" s="444">
        <v>521</v>
      </c>
      <c r="H12" s="444">
        <v>1227</v>
      </c>
      <c r="I12" s="444">
        <v>327</v>
      </c>
      <c r="K12" s="442"/>
      <c r="L12" s="442"/>
      <c r="M12" s="442"/>
    </row>
    <row r="13" spans="1:13" s="423" customFormat="1" ht="21.95" customHeight="1">
      <c r="A13" s="225" t="s">
        <v>385</v>
      </c>
      <c r="B13" s="441">
        <v>8597</v>
      </c>
      <c r="C13" s="441">
        <v>4438</v>
      </c>
      <c r="D13" s="441">
        <v>4159</v>
      </c>
      <c r="E13" s="441">
        <v>3835</v>
      </c>
      <c r="F13" s="441">
        <v>2039</v>
      </c>
      <c r="G13" s="441">
        <v>1796</v>
      </c>
      <c r="H13" s="441">
        <v>5418</v>
      </c>
      <c r="I13" s="441">
        <v>1789</v>
      </c>
    </row>
    <row r="14" spans="1:13" s="423" customFormat="1" ht="21.95" customHeight="1">
      <c r="A14" s="443" t="s">
        <v>399</v>
      </c>
      <c r="B14" s="444">
        <v>6728</v>
      </c>
      <c r="C14" s="444">
        <v>3484</v>
      </c>
      <c r="D14" s="444">
        <v>3244</v>
      </c>
      <c r="E14" s="444">
        <v>2753</v>
      </c>
      <c r="F14" s="444">
        <v>1458</v>
      </c>
      <c r="G14" s="444">
        <v>1295</v>
      </c>
      <c r="H14" s="444">
        <v>4258</v>
      </c>
      <c r="I14" s="444">
        <v>1444</v>
      </c>
    </row>
    <row r="15" spans="1:13" s="423" customFormat="1" ht="21.95" customHeight="1">
      <c r="A15" s="443" t="s">
        <v>383</v>
      </c>
      <c r="B15" s="444">
        <v>1869</v>
      </c>
      <c r="C15" s="444">
        <v>954</v>
      </c>
      <c r="D15" s="444">
        <v>915</v>
      </c>
      <c r="E15" s="444">
        <v>1082</v>
      </c>
      <c r="F15" s="444">
        <v>581</v>
      </c>
      <c r="G15" s="444">
        <v>501</v>
      </c>
      <c r="H15" s="444">
        <v>1160</v>
      </c>
      <c r="I15" s="444">
        <v>345</v>
      </c>
    </row>
    <row r="16" spans="1:13" s="429" customFormat="1" ht="21.95" customHeight="1">
      <c r="A16" s="445" t="s">
        <v>391</v>
      </c>
      <c r="B16" s="446">
        <v>8252</v>
      </c>
      <c r="C16" s="446">
        <v>4176</v>
      </c>
      <c r="D16" s="446">
        <v>4076</v>
      </c>
      <c r="E16" s="446">
        <v>3884</v>
      </c>
      <c r="F16" s="446">
        <v>2139</v>
      </c>
      <c r="G16" s="446">
        <v>1745</v>
      </c>
      <c r="H16" s="446">
        <v>5141</v>
      </c>
      <c r="I16" s="446">
        <v>1862</v>
      </c>
    </row>
    <row r="17" spans="1:14" s="429" customFormat="1" ht="21.95" customHeight="1">
      <c r="A17" s="445" t="s">
        <v>369</v>
      </c>
      <c r="B17" s="446">
        <v>8529</v>
      </c>
      <c r="C17" s="446">
        <v>4333</v>
      </c>
      <c r="D17" s="446">
        <v>4196</v>
      </c>
      <c r="E17" s="446">
        <v>4061</v>
      </c>
      <c r="F17" s="446">
        <v>2208</v>
      </c>
      <c r="G17" s="446">
        <v>1853</v>
      </c>
      <c r="H17" s="446">
        <v>5112</v>
      </c>
      <c r="I17" s="446">
        <v>1707</v>
      </c>
      <c r="M17" s="447"/>
      <c r="N17" s="447"/>
    </row>
    <row r="18" spans="1:14" s="429" customFormat="1" ht="21.95" customHeight="1">
      <c r="A18" s="445" t="s">
        <v>438</v>
      </c>
      <c r="B18" s="446">
        <v>7797</v>
      </c>
      <c r="C18" s="446">
        <v>3972</v>
      </c>
      <c r="D18" s="446">
        <v>3825</v>
      </c>
      <c r="E18" s="446">
        <v>4140</v>
      </c>
      <c r="F18" s="446">
        <v>2227</v>
      </c>
      <c r="G18" s="446">
        <v>1913</v>
      </c>
      <c r="H18" s="446">
        <v>4810</v>
      </c>
      <c r="I18" s="446">
        <v>1770</v>
      </c>
      <c r="L18" s="448"/>
      <c r="M18" s="449"/>
      <c r="N18" s="449"/>
    </row>
    <row r="19" spans="1:14" s="429" customFormat="1" ht="21.95" customHeight="1">
      <c r="A19" s="445" t="s">
        <v>320</v>
      </c>
      <c r="B19" s="446">
        <v>6948</v>
      </c>
      <c r="C19" s="446">
        <v>3564</v>
      </c>
      <c r="D19" s="446">
        <v>3384</v>
      </c>
      <c r="E19" s="446">
        <v>4219</v>
      </c>
      <c r="F19" s="446">
        <v>2222</v>
      </c>
      <c r="G19" s="446">
        <v>1997</v>
      </c>
      <c r="H19" s="446">
        <v>4532</v>
      </c>
      <c r="I19" s="446">
        <v>1699</v>
      </c>
      <c r="L19" s="449"/>
      <c r="M19" s="450"/>
      <c r="N19" s="450"/>
    </row>
    <row r="20" spans="1:14" s="429" customFormat="1" ht="21.95" customHeight="1">
      <c r="A20" s="445" t="s">
        <v>319</v>
      </c>
      <c r="B20" s="446">
        <v>6429</v>
      </c>
      <c r="C20" s="446">
        <v>3300</v>
      </c>
      <c r="D20" s="446">
        <v>3129</v>
      </c>
      <c r="E20" s="446">
        <v>4330</v>
      </c>
      <c r="F20" s="446">
        <v>2345</v>
      </c>
      <c r="G20" s="446">
        <v>1985</v>
      </c>
      <c r="H20" s="446">
        <v>4387</v>
      </c>
      <c r="I20" s="446">
        <v>1741</v>
      </c>
      <c r="L20" s="449"/>
      <c r="M20" s="450"/>
      <c r="N20" s="450"/>
    </row>
    <row r="21" spans="1:14" s="429" customFormat="1" ht="21.95" customHeight="1">
      <c r="A21" s="445" t="s">
        <v>324</v>
      </c>
      <c r="B21" s="446">
        <f>SUM(B$22:B$33)</f>
        <v>5460</v>
      </c>
      <c r="C21" s="446">
        <f t="shared" ref="C21:I21" si="0">SUM(C$22:C$33)</f>
        <v>2822</v>
      </c>
      <c r="D21" s="446">
        <f t="shared" si="0"/>
        <v>2638</v>
      </c>
      <c r="E21" s="446">
        <f t="shared" si="0"/>
        <v>4302</v>
      </c>
      <c r="F21" s="446">
        <f t="shared" si="0"/>
        <v>2306</v>
      </c>
      <c r="G21" s="446">
        <f t="shared" si="0"/>
        <v>1996</v>
      </c>
      <c r="H21" s="446">
        <f t="shared" si="0"/>
        <v>4181</v>
      </c>
      <c r="I21" s="446">
        <f t="shared" si="0"/>
        <v>1827</v>
      </c>
      <c r="L21" s="449"/>
      <c r="M21" s="450"/>
      <c r="N21" s="450"/>
    </row>
    <row r="22" spans="1:14" s="423" customFormat="1" ht="21.95" customHeight="1">
      <c r="A22" s="451" t="s">
        <v>567</v>
      </c>
      <c r="B22" s="452">
        <f>C22+D22</f>
        <v>569</v>
      </c>
      <c r="C22" s="453">
        <v>281</v>
      </c>
      <c r="D22" s="453">
        <v>288</v>
      </c>
      <c r="E22" s="452">
        <f>F22+G22</f>
        <v>400</v>
      </c>
      <c r="F22" s="444">
        <v>215</v>
      </c>
      <c r="G22" s="444">
        <v>185</v>
      </c>
      <c r="H22" s="444">
        <v>360</v>
      </c>
      <c r="I22" s="444">
        <v>156</v>
      </c>
      <c r="L22" s="449"/>
      <c r="M22" s="450"/>
      <c r="N22" s="450"/>
    </row>
    <row r="23" spans="1:14" s="423" customFormat="1" ht="21.95" customHeight="1">
      <c r="A23" s="451" t="s">
        <v>566</v>
      </c>
      <c r="B23" s="452">
        <f t="shared" ref="B23:B33" si="1">C23+D23</f>
        <v>467</v>
      </c>
      <c r="C23" s="453">
        <v>254</v>
      </c>
      <c r="D23" s="453">
        <v>213</v>
      </c>
      <c r="E23" s="452">
        <f t="shared" ref="E23:E33" si="2">F23+G23</f>
        <v>351</v>
      </c>
      <c r="F23" s="444">
        <v>193</v>
      </c>
      <c r="G23" s="444">
        <v>158</v>
      </c>
      <c r="H23" s="444">
        <v>347</v>
      </c>
      <c r="I23" s="444">
        <v>138</v>
      </c>
      <c r="L23" s="449"/>
      <c r="M23" s="450"/>
      <c r="N23" s="450"/>
    </row>
    <row r="24" spans="1:14" s="423" customFormat="1" ht="21.95" customHeight="1">
      <c r="A24" s="451" t="s">
        <v>565</v>
      </c>
      <c r="B24" s="452">
        <f t="shared" si="1"/>
        <v>489</v>
      </c>
      <c r="C24" s="453">
        <v>261</v>
      </c>
      <c r="D24" s="453">
        <v>228</v>
      </c>
      <c r="E24" s="452">
        <f t="shared" si="2"/>
        <v>370</v>
      </c>
      <c r="F24" s="444">
        <v>195</v>
      </c>
      <c r="G24" s="444">
        <v>175</v>
      </c>
      <c r="H24" s="444">
        <v>336</v>
      </c>
      <c r="I24" s="444">
        <v>154</v>
      </c>
      <c r="L24" s="449"/>
      <c r="M24" s="450"/>
      <c r="N24" s="450"/>
    </row>
    <row r="25" spans="1:14" s="423" customFormat="1" ht="21.95" customHeight="1">
      <c r="A25" s="451" t="s">
        <v>568</v>
      </c>
      <c r="B25" s="452">
        <f t="shared" si="1"/>
        <v>480</v>
      </c>
      <c r="C25" s="453">
        <v>238</v>
      </c>
      <c r="D25" s="453">
        <v>242</v>
      </c>
      <c r="E25" s="452">
        <f t="shared" si="2"/>
        <v>362</v>
      </c>
      <c r="F25" s="444">
        <v>199</v>
      </c>
      <c r="G25" s="444">
        <v>163</v>
      </c>
      <c r="H25" s="444">
        <v>357</v>
      </c>
      <c r="I25" s="444">
        <v>165</v>
      </c>
      <c r="L25" s="449"/>
      <c r="M25" s="450"/>
      <c r="N25" s="450"/>
    </row>
    <row r="26" spans="1:14" s="423" customFormat="1" ht="21.95" customHeight="1">
      <c r="A26" s="451" t="s">
        <v>574</v>
      </c>
      <c r="B26" s="452">
        <f t="shared" si="1"/>
        <v>460</v>
      </c>
      <c r="C26" s="453">
        <v>233</v>
      </c>
      <c r="D26" s="453">
        <v>227</v>
      </c>
      <c r="E26" s="452">
        <f t="shared" si="2"/>
        <v>311</v>
      </c>
      <c r="F26" s="444">
        <v>173</v>
      </c>
      <c r="G26" s="444">
        <v>138</v>
      </c>
      <c r="H26" s="444">
        <v>383</v>
      </c>
      <c r="I26" s="444">
        <v>175</v>
      </c>
      <c r="L26" s="449"/>
      <c r="M26" s="450"/>
      <c r="N26" s="450"/>
    </row>
    <row r="27" spans="1:14" s="423" customFormat="1" ht="21.95" customHeight="1">
      <c r="A27" s="451" t="s">
        <v>573</v>
      </c>
      <c r="B27" s="452">
        <f t="shared" si="1"/>
        <v>409</v>
      </c>
      <c r="C27" s="453">
        <v>199</v>
      </c>
      <c r="D27" s="453">
        <v>210</v>
      </c>
      <c r="E27" s="452">
        <f t="shared" si="2"/>
        <v>292</v>
      </c>
      <c r="F27" s="444">
        <v>174</v>
      </c>
      <c r="G27" s="444">
        <v>118</v>
      </c>
      <c r="H27" s="444">
        <v>311</v>
      </c>
      <c r="I27" s="444">
        <v>147</v>
      </c>
      <c r="L27" s="449"/>
      <c r="M27" s="450"/>
      <c r="N27" s="450"/>
    </row>
    <row r="28" spans="1:14" s="423" customFormat="1" ht="21.95" customHeight="1">
      <c r="A28" s="451" t="s">
        <v>569</v>
      </c>
      <c r="B28" s="452">
        <f t="shared" si="1"/>
        <v>491</v>
      </c>
      <c r="C28" s="453">
        <v>274</v>
      </c>
      <c r="D28" s="453">
        <v>217</v>
      </c>
      <c r="E28" s="452">
        <f t="shared" si="2"/>
        <v>352</v>
      </c>
      <c r="F28" s="444">
        <v>181</v>
      </c>
      <c r="G28" s="444">
        <v>171</v>
      </c>
      <c r="H28" s="444">
        <v>329</v>
      </c>
      <c r="I28" s="444">
        <v>154</v>
      </c>
      <c r="L28" s="449"/>
      <c r="M28" s="450"/>
      <c r="N28" s="450"/>
    </row>
    <row r="29" spans="1:14" s="423" customFormat="1" ht="21.95" customHeight="1">
      <c r="A29" s="451" t="s">
        <v>572</v>
      </c>
      <c r="B29" s="452">
        <f t="shared" si="1"/>
        <v>424</v>
      </c>
      <c r="C29" s="453">
        <v>226</v>
      </c>
      <c r="D29" s="453">
        <v>198</v>
      </c>
      <c r="E29" s="452">
        <f t="shared" si="2"/>
        <v>325</v>
      </c>
      <c r="F29" s="444">
        <v>165</v>
      </c>
      <c r="G29" s="444">
        <v>160</v>
      </c>
      <c r="H29" s="444">
        <v>294</v>
      </c>
      <c r="I29" s="444">
        <v>149</v>
      </c>
      <c r="L29" s="449"/>
      <c r="M29" s="450"/>
      <c r="N29" s="450"/>
    </row>
    <row r="30" spans="1:14" s="423" customFormat="1" ht="21.95" customHeight="1">
      <c r="A30" s="451" t="s">
        <v>570</v>
      </c>
      <c r="B30" s="452">
        <f t="shared" si="1"/>
        <v>389</v>
      </c>
      <c r="C30" s="453">
        <v>194</v>
      </c>
      <c r="D30" s="453">
        <v>195</v>
      </c>
      <c r="E30" s="452">
        <f t="shared" si="2"/>
        <v>353</v>
      </c>
      <c r="F30" s="444">
        <v>203</v>
      </c>
      <c r="G30" s="444">
        <v>150</v>
      </c>
      <c r="H30" s="444">
        <v>250</v>
      </c>
      <c r="I30" s="444">
        <v>147</v>
      </c>
      <c r="L30" s="449"/>
      <c r="M30" s="450"/>
      <c r="N30" s="450"/>
    </row>
    <row r="31" spans="1:14" s="423" customFormat="1" ht="21.95" customHeight="1">
      <c r="A31" s="451" t="s">
        <v>571</v>
      </c>
      <c r="B31" s="452">
        <f t="shared" si="1"/>
        <v>481</v>
      </c>
      <c r="C31" s="453">
        <v>243</v>
      </c>
      <c r="D31" s="453">
        <v>238</v>
      </c>
      <c r="E31" s="452">
        <f t="shared" si="2"/>
        <v>404</v>
      </c>
      <c r="F31" s="444">
        <v>205</v>
      </c>
      <c r="G31" s="444">
        <v>199</v>
      </c>
      <c r="H31" s="444">
        <v>374</v>
      </c>
      <c r="I31" s="444">
        <v>157</v>
      </c>
      <c r="L31" s="449"/>
      <c r="M31" s="450"/>
      <c r="N31" s="450"/>
    </row>
    <row r="32" spans="1:14" s="423" customFormat="1" ht="21.95" customHeight="1">
      <c r="A32" s="451" t="s">
        <v>575</v>
      </c>
      <c r="B32" s="452">
        <f t="shared" si="1"/>
        <v>408</v>
      </c>
      <c r="C32" s="453">
        <v>223</v>
      </c>
      <c r="D32" s="453">
        <v>185</v>
      </c>
      <c r="E32" s="452">
        <f t="shared" si="2"/>
        <v>400</v>
      </c>
      <c r="F32" s="444">
        <v>197</v>
      </c>
      <c r="G32" s="444">
        <v>203</v>
      </c>
      <c r="H32" s="444">
        <v>401</v>
      </c>
      <c r="I32" s="444">
        <v>139</v>
      </c>
      <c r="L32" s="449"/>
      <c r="M32" s="450"/>
      <c r="N32" s="450"/>
    </row>
    <row r="33" spans="1:14" s="423" customFormat="1" ht="21" customHeight="1">
      <c r="A33" s="454" t="s">
        <v>576</v>
      </c>
      <c r="B33" s="455">
        <f t="shared" si="1"/>
        <v>393</v>
      </c>
      <c r="C33" s="456">
        <v>196</v>
      </c>
      <c r="D33" s="456">
        <v>197</v>
      </c>
      <c r="E33" s="455">
        <f t="shared" si="2"/>
        <v>382</v>
      </c>
      <c r="F33" s="457">
        <v>206</v>
      </c>
      <c r="G33" s="457">
        <v>176</v>
      </c>
      <c r="H33" s="457">
        <v>439</v>
      </c>
      <c r="I33" s="457">
        <v>146</v>
      </c>
      <c r="L33" s="449"/>
      <c r="M33" s="450"/>
      <c r="N33" s="450"/>
    </row>
    <row r="34" spans="1:14" s="423" customFormat="1" ht="12" customHeight="1">
      <c r="A34" s="458" t="s">
        <v>471</v>
      </c>
      <c r="B34" s="459"/>
      <c r="C34" s="460"/>
      <c r="D34" s="461"/>
      <c r="E34" s="461"/>
      <c r="F34" s="461"/>
      <c r="G34" s="461"/>
      <c r="H34" s="461"/>
      <c r="I34" s="462" t="s">
        <v>546</v>
      </c>
    </row>
    <row r="35" spans="1:14" s="423" customFormat="1" ht="13.5" customHeight="1">
      <c r="A35" s="463"/>
      <c r="F35" s="464"/>
      <c r="G35" s="464"/>
    </row>
    <row r="36" spans="1:14" s="423" customFormat="1" ht="12.6" customHeight="1">
      <c r="B36" s="424"/>
      <c r="C36" s="424"/>
      <c r="D36" s="424"/>
      <c r="E36" s="424"/>
      <c r="F36" s="464"/>
      <c r="G36" s="464"/>
      <c r="H36" s="424"/>
      <c r="I36" s="424"/>
    </row>
  </sheetData>
  <mergeCells count="7">
    <mergeCell ref="A3:I3"/>
    <mergeCell ref="A7:A9"/>
    <mergeCell ref="B7:D7"/>
    <mergeCell ref="E7:G7"/>
    <mergeCell ref="H7:H9"/>
    <mergeCell ref="I7:I9"/>
    <mergeCell ref="A4:I4"/>
  </mergeCells>
  <phoneticPr fontId="43" type="noConversion"/>
  <printOptions horizontalCentered="1"/>
  <pageMargins left="0.59055118110236215" right="0.59055118110236215" top="0.59055118110236215" bottom="0.98425196850393704" header="0" footer="0"/>
  <pageSetup paperSize="7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rgb="FF00B0F0"/>
  </sheetPr>
  <dimension ref="A1:AD50"/>
  <sheetViews>
    <sheetView showGridLines="0" zoomScaleNormal="100" zoomScaleSheetLayoutView="100" workbookViewId="0">
      <selection activeCell="AB22" sqref="AB22"/>
    </sheetView>
  </sheetViews>
  <sheetFormatPr defaultColWidth="8.88671875" defaultRowHeight="13.5"/>
  <cols>
    <col min="1" max="1" width="6.88671875" style="343" customWidth="1"/>
    <col min="2" max="2" width="5.5546875" style="343" customWidth="1"/>
    <col min="3" max="3" width="5.33203125" style="343" customWidth="1"/>
    <col min="4" max="4" width="5.44140625" style="343" customWidth="1"/>
    <col min="5" max="5" width="5.6640625" style="343" customWidth="1"/>
    <col min="6" max="6" width="5.44140625" style="343" customWidth="1"/>
    <col min="7" max="7" width="5.5546875" style="343" customWidth="1"/>
    <col min="8" max="8" width="4.88671875" style="343" customWidth="1"/>
    <col min="9" max="10" width="5.6640625" style="343" customWidth="1"/>
    <col min="11" max="11" width="5.109375" style="343" customWidth="1"/>
    <col min="12" max="13" width="4.77734375" style="343" customWidth="1"/>
    <col min="14" max="14" width="5" style="343" customWidth="1"/>
    <col min="15" max="16" width="4.77734375" style="343" customWidth="1"/>
    <col min="17" max="17" width="5" style="343" customWidth="1"/>
    <col min="18" max="18" width="5.109375" style="343" customWidth="1"/>
    <col min="19" max="19" width="5.33203125" style="343" customWidth="1"/>
    <col min="20" max="20" width="5.109375" style="343" customWidth="1"/>
    <col min="21" max="21" width="5" style="343" customWidth="1"/>
    <col min="22" max="22" width="5.21875" style="343" customWidth="1"/>
    <col min="23" max="23" width="4.88671875" style="343" customWidth="1"/>
    <col min="24" max="24" width="4.77734375" style="343" customWidth="1"/>
    <col min="25" max="25" width="5.109375" style="343" customWidth="1"/>
    <col min="26" max="26" width="10.6640625" style="343" customWidth="1"/>
    <col min="27" max="29" width="12.109375" style="343" customWidth="1"/>
    <col min="30" max="16384" width="8.88671875" style="465"/>
  </cols>
  <sheetData>
    <row r="1" spans="1:30" s="343" customFormat="1" ht="12" customHeight="1">
      <c r="Q1" s="344"/>
      <c r="R1" s="344"/>
    </row>
    <row r="2" spans="1:30" s="343" customFormat="1" ht="12" customHeight="1"/>
    <row r="3" spans="1:30" s="343" customFormat="1" ht="18" customHeight="1">
      <c r="A3" s="1044" t="s">
        <v>486</v>
      </c>
      <c r="B3" s="1044"/>
      <c r="C3" s="1044"/>
      <c r="D3" s="1044"/>
      <c r="E3" s="1044"/>
      <c r="F3" s="1044"/>
      <c r="G3" s="1044"/>
      <c r="H3" s="1044"/>
      <c r="I3" s="1044"/>
      <c r="J3" s="1044"/>
      <c r="K3" s="1044"/>
      <c r="L3" s="1044"/>
      <c r="M3" s="1044"/>
      <c r="N3" s="1044" t="s">
        <v>478</v>
      </c>
      <c r="O3" s="1044"/>
      <c r="P3" s="1044"/>
      <c r="Q3" s="1044"/>
      <c r="R3" s="1044"/>
      <c r="S3" s="1044"/>
      <c r="T3" s="1044"/>
      <c r="U3" s="1044"/>
      <c r="V3" s="1044"/>
      <c r="W3" s="1044"/>
      <c r="X3" s="1044"/>
      <c r="Y3" s="1044"/>
      <c r="Z3" s="1044"/>
    </row>
    <row r="4" spans="1:30" s="343" customFormat="1" ht="18" customHeight="1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</row>
    <row r="5" spans="1:30" s="343" customFormat="1" ht="12" customHeight="1">
      <c r="A5" s="347"/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</row>
    <row r="6" spans="1:30" s="343" customFormat="1" ht="12" customHeight="1">
      <c r="A6" s="467" t="s">
        <v>264</v>
      </c>
      <c r="K6" s="449"/>
      <c r="L6" s="449"/>
      <c r="M6" s="449"/>
      <c r="T6" s="350"/>
      <c r="U6" s="350"/>
      <c r="V6" s="350"/>
      <c r="W6" s="350"/>
      <c r="X6" s="350"/>
      <c r="Y6" s="350"/>
      <c r="Z6" s="468" t="s">
        <v>137</v>
      </c>
    </row>
    <row r="7" spans="1:30" s="338" customFormat="1" ht="11.25" customHeight="1">
      <c r="A7" s="1007" t="s">
        <v>118</v>
      </c>
      <c r="B7" s="1048" t="s">
        <v>333</v>
      </c>
      <c r="C7" s="1049"/>
      <c r="D7" s="1049"/>
      <c r="E7" s="1049"/>
      <c r="F7" s="1049"/>
      <c r="G7" s="1050"/>
      <c r="H7" s="1022" t="s">
        <v>496</v>
      </c>
      <c r="I7" s="1029"/>
      <c r="J7" s="1007"/>
      <c r="K7" s="1022" t="s">
        <v>500</v>
      </c>
      <c r="L7" s="1029"/>
      <c r="M7" s="1029"/>
      <c r="N7" s="1029" t="s">
        <v>500</v>
      </c>
      <c r="O7" s="1029"/>
      <c r="P7" s="1029"/>
      <c r="Q7" s="1048" t="s">
        <v>228</v>
      </c>
      <c r="R7" s="1049"/>
      <c r="S7" s="1049"/>
      <c r="T7" s="1049"/>
      <c r="U7" s="1049"/>
      <c r="V7" s="1050"/>
      <c r="W7" s="1022" t="s">
        <v>261</v>
      </c>
      <c r="X7" s="1029"/>
      <c r="Y7" s="1007"/>
      <c r="Z7" s="1057" t="s">
        <v>262</v>
      </c>
      <c r="AA7" s="350"/>
    </row>
    <row r="8" spans="1:30" s="338" customFormat="1" ht="11.25" customHeight="1">
      <c r="A8" s="1039"/>
      <c r="B8" s="1037"/>
      <c r="C8" s="1038"/>
      <c r="D8" s="1038"/>
      <c r="E8" s="1038"/>
      <c r="F8" s="1038"/>
      <c r="G8" s="1039"/>
      <c r="H8" s="1023"/>
      <c r="I8" s="1030"/>
      <c r="J8" s="1008"/>
      <c r="K8" s="1023"/>
      <c r="L8" s="1030"/>
      <c r="M8" s="1030"/>
      <c r="N8" s="1030"/>
      <c r="O8" s="1030"/>
      <c r="P8" s="1030"/>
      <c r="Q8" s="1037"/>
      <c r="R8" s="1038"/>
      <c r="S8" s="1038"/>
      <c r="T8" s="1038"/>
      <c r="U8" s="1038"/>
      <c r="V8" s="1039"/>
      <c r="W8" s="1023"/>
      <c r="X8" s="1030"/>
      <c r="Y8" s="1008"/>
      <c r="Z8" s="1038"/>
      <c r="AA8" s="469"/>
    </row>
    <row r="9" spans="1:30" s="338" customFormat="1" ht="12">
      <c r="A9" s="1039"/>
      <c r="B9" s="1051"/>
      <c r="C9" s="1052"/>
      <c r="D9" s="1052"/>
      <c r="E9" s="1052"/>
      <c r="F9" s="1052"/>
      <c r="G9" s="1053"/>
      <c r="H9" s="1037"/>
      <c r="I9" s="1038"/>
      <c r="J9" s="1039"/>
      <c r="K9" s="1037"/>
      <c r="L9" s="1038"/>
      <c r="M9" s="1038"/>
      <c r="N9" s="1038"/>
      <c r="O9" s="1038"/>
      <c r="P9" s="1038"/>
      <c r="Q9" s="1043" t="s">
        <v>85</v>
      </c>
      <c r="R9" s="1045"/>
      <c r="S9" s="1045"/>
      <c r="T9" s="1045"/>
      <c r="U9" s="1045"/>
      <c r="V9" s="1046"/>
      <c r="W9" s="1037"/>
      <c r="X9" s="1038"/>
      <c r="Y9" s="1039"/>
      <c r="Z9" s="1038"/>
      <c r="AA9" s="470"/>
      <c r="AB9" s="471"/>
      <c r="AC9" s="471"/>
      <c r="AD9" s="367"/>
    </row>
    <row r="10" spans="1:30" s="338" customFormat="1" ht="12">
      <c r="A10" s="1039"/>
      <c r="B10" s="1040" t="s">
        <v>484</v>
      </c>
      <c r="C10" s="1028"/>
      <c r="D10" s="1028"/>
      <c r="E10" s="1028"/>
      <c r="F10" s="1028"/>
      <c r="G10" s="1047"/>
      <c r="H10" s="1043" t="s">
        <v>106</v>
      </c>
      <c r="I10" s="1038"/>
      <c r="J10" s="1039"/>
      <c r="K10" s="1040" t="s">
        <v>106</v>
      </c>
      <c r="L10" s="1028"/>
      <c r="M10" s="1028"/>
      <c r="N10" s="1028" t="s">
        <v>106</v>
      </c>
      <c r="O10" s="1028"/>
      <c r="P10" s="1028"/>
      <c r="Q10" s="1040" t="s">
        <v>127</v>
      </c>
      <c r="R10" s="1028"/>
      <c r="S10" s="1028"/>
      <c r="T10" s="1028"/>
      <c r="U10" s="1028"/>
      <c r="V10" s="1047"/>
      <c r="W10" s="1043" t="s">
        <v>513</v>
      </c>
      <c r="X10" s="1038"/>
      <c r="Y10" s="1039"/>
      <c r="Z10" s="1038"/>
      <c r="AA10" s="469"/>
    </row>
    <row r="11" spans="1:30" s="338" customFormat="1" ht="13.5" customHeight="1">
      <c r="A11" s="1039"/>
      <c r="B11" s="1034" t="s">
        <v>136</v>
      </c>
      <c r="C11" s="1035"/>
      <c r="D11" s="1036"/>
      <c r="E11" s="1034" t="s">
        <v>135</v>
      </c>
      <c r="F11" s="1035"/>
      <c r="G11" s="1035"/>
      <c r="H11" s="472"/>
      <c r="I11" s="473"/>
      <c r="J11" s="474"/>
      <c r="K11" s="1034" t="s">
        <v>136</v>
      </c>
      <c r="L11" s="1035"/>
      <c r="M11" s="1035"/>
      <c r="N11" s="1035" t="s">
        <v>135</v>
      </c>
      <c r="O11" s="1035"/>
      <c r="P11" s="1035"/>
      <c r="Q11" s="1034" t="s">
        <v>136</v>
      </c>
      <c r="R11" s="1035"/>
      <c r="S11" s="1036"/>
      <c r="T11" s="1034" t="s">
        <v>135</v>
      </c>
      <c r="U11" s="1035"/>
      <c r="V11" s="1035"/>
      <c r="W11" s="472"/>
      <c r="X11" s="473"/>
      <c r="Y11" s="474"/>
      <c r="Z11" s="1038"/>
      <c r="AA11" s="350"/>
    </row>
    <row r="12" spans="1:30" s="338" customFormat="1" ht="14.25" customHeight="1">
      <c r="A12" s="1039"/>
      <c r="B12" s="1037"/>
      <c r="C12" s="1038"/>
      <c r="D12" s="1039"/>
      <c r="E12" s="1037"/>
      <c r="F12" s="1038"/>
      <c r="G12" s="1038"/>
      <c r="H12" s="472"/>
      <c r="I12" s="473"/>
      <c r="J12" s="474"/>
      <c r="K12" s="1037"/>
      <c r="L12" s="1038"/>
      <c r="M12" s="1038"/>
      <c r="N12" s="1038"/>
      <c r="O12" s="1038"/>
      <c r="P12" s="1038"/>
      <c r="Q12" s="1037"/>
      <c r="R12" s="1038"/>
      <c r="S12" s="1039"/>
      <c r="T12" s="1037"/>
      <c r="U12" s="1038"/>
      <c r="V12" s="1038"/>
      <c r="W12" s="472"/>
      <c r="X12" s="473"/>
      <c r="Y12" s="474"/>
      <c r="Z12" s="1038"/>
      <c r="AA12" s="350"/>
    </row>
    <row r="13" spans="1:30" s="338" customFormat="1" ht="13.5" customHeight="1">
      <c r="A13" s="1039"/>
      <c r="B13" s="1041"/>
      <c r="C13" s="475" t="s">
        <v>56</v>
      </c>
      <c r="D13" s="476" t="s">
        <v>54</v>
      </c>
      <c r="E13" s="1031"/>
      <c r="F13" s="475" t="s">
        <v>56</v>
      </c>
      <c r="G13" s="477" t="s">
        <v>54</v>
      </c>
      <c r="H13" s="1055"/>
      <c r="I13" s="475" t="s">
        <v>56</v>
      </c>
      <c r="J13" s="476" t="s">
        <v>54</v>
      </c>
      <c r="K13" s="478"/>
      <c r="L13" s="475" t="s">
        <v>56</v>
      </c>
      <c r="M13" s="477" t="s">
        <v>54</v>
      </c>
      <c r="N13" s="478"/>
      <c r="O13" s="475" t="s">
        <v>56</v>
      </c>
      <c r="P13" s="476" t="s">
        <v>54</v>
      </c>
      <c r="Q13" s="479"/>
      <c r="R13" s="475" t="s">
        <v>56</v>
      </c>
      <c r="S13" s="476" t="s">
        <v>54</v>
      </c>
      <c r="T13" s="478"/>
      <c r="U13" s="475" t="s">
        <v>56</v>
      </c>
      <c r="V13" s="476" t="s">
        <v>54</v>
      </c>
      <c r="W13" s="1041"/>
      <c r="X13" s="475" t="s">
        <v>56</v>
      </c>
      <c r="Y13" s="476" t="s">
        <v>54</v>
      </c>
      <c r="Z13" s="1038"/>
      <c r="AA13" s="350"/>
    </row>
    <row r="14" spans="1:30" s="338" customFormat="1" ht="14.25" customHeight="1">
      <c r="A14" s="1054"/>
      <c r="B14" s="1042"/>
      <c r="C14" s="480" t="s">
        <v>322</v>
      </c>
      <c r="D14" s="481" t="s">
        <v>355</v>
      </c>
      <c r="E14" s="1032"/>
      <c r="F14" s="480" t="s">
        <v>322</v>
      </c>
      <c r="G14" s="482" t="s">
        <v>355</v>
      </c>
      <c r="H14" s="1056"/>
      <c r="I14" s="480" t="s">
        <v>322</v>
      </c>
      <c r="J14" s="481" t="s">
        <v>355</v>
      </c>
      <c r="K14" s="483"/>
      <c r="L14" s="480" t="s">
        <v>322</v>
      </c>
      <c r="M14" s="482" t="s">
        <v>355</v>
      </c>
      <c r="N14" s="481"/>
      <c r="O14" s="480" t="s">
        <v>322</v>
      </c>
      <c r="P14" s="481" t="s">
        <v>355</v>
      </c>
      <c r="Q14" s="480"/>
      <c r="R14" s="480" t="s">
        <v>322</v>
      </c>
      <c r="S14" s="481" t="s">
        <v>355</v>
      </c>
      <c r="T14" s="483"/>
      <c r="U14" s="480" t="s">
        <v>322</v>
      </c>
      <c r="V14" s="481" t="s">
        <v>355</v>
      </c>
      <c r="W14" s="1042"/>
      <c r="X14" s="480" t="s">
        <v>322</v>
      </c>
      <c r="Y14" s="481" t="s">
        <v>355</v>
      </c>
      <c r="Z14" s="1058"/>
      <c r="AA14" s="350"/>
    </row>
    <row r="15" spans="1:30" s="343" customFormat="1" ht="14.25" customHeight="1">
      <c r="A15" s="484" t="s">
        <v>370</v>
      </c>
      <c r="B15" s="485">
        <v>121705</v>
      </c>
      <c r="C15" s="486">
        <v>61353</v>
      </c>
      <c r="D15" s="487">
        <v>60352</v>
      </c>
      <c r="E15" s="486">
        <v>119425</v>
      </c>
      <c r="F15" s="486">
        <v>59889</v>
      </c>
      <c r="G15" s="487">
        <v>59536</v>
      </c>
      <c r="H15" s="486">
        <v>61341</v>
      </c>
      <c r="I15" s="486">
        <v>30248</v>
      </c>
      <c r="J15" s="487">
        <v>31093</v>
      </c>
      <c r="K15" s="486">
        <v>24220</v>
      </c>
      <c r="L15" s="486">
        <v>12238</v>
      </c>
      <c r="M15" s="487">
        <v>11982</v>
      </c>
      <c r="N15" s="486">
        <v>23081</v>
      </c>
      <c r="O15" s="486">
        <v>11674</v>
      </c>
      <c r="P15" s="487">
        <v>11407</v>
      </c>
      <c r="Q15" s="486">
        <v>36144</v>
      </c>
      <c r="R15" s="486">
        <v>18867</v>
      </c>
      <c r="S15" s="487">
        <v>17277</v>
      </c>
      <c r="T15" s="486">
        <v>35003</v>
      </c>
      <c r="U15" s="486">
        <v>17967</v>
      </c>
      <c r="V15" s="487">
        <v>17036</v>
      </c>
      <c r="W15" s="486">
        <v>2280</v>
      </c>
      <c r="X15" s="486">
        <v>1464</v>
      </c>
      <c r="Y15" s="488">
        <v>816</v>
      </c>
      <c r="Z15" s="489" t="s">
        <v>370</v>
      </c>
      <c r="AA15" s="350"/>
    </row>
    <row r="16" spans="1:30" s="343" customFormat="1" ht="12.95" customHeight="1">
      <c r="A16" s="490" t="s">
        <v>384</v>
      </c>
      <c r="B16" s="491">
        <v>99066</v>
      </c>
      <c r="C16" s="492">
        <v>49507</v>
      </c>
      <c r="D16" s="493">
        <v>49559</v>
      </c>
      <c r="E16" s="492">
        <v>99006</v>
      </c>
      <c r="F16" s="492">
        <v>49385</v>
      </c>
      <c r="G16" s="493">
        <v>49621</v>
      </c>
      <c r="H16" s="492">
        <v>59004</v>
      </c>
      <c r="I16" s="492">
        <v>29052</v>
      </c>
      <c r="J16" s="493">
        <v>29952</v>
      </c>
      <c r="K16" s="492">
        <v>14665</v>
      </c>
      <c r="L16" s="492">
        <v>7404</v>
      </c>
      <c r="M16" s="493">
        <v>7261</v>
      </c>
      <c r="N16" s="492">
        <v>13931</v>
      </c>
      <c r="O16" s="492">
        <v>7048</v>
      </c>
      <c r="P16" s="493">
        <v>6883</v>
      </c>
      <c r="Q16" s="492">
        <v>25397</v>
      </c>
      <c r="R16" s="492">
        <v>13051</v>
      </c>
      <c r="S16" s="493">
        <v>12346</v>
      </c>
      <c r="T16" s="492">
        <v>26071</v>
      </c>
      <c r="U16" s="492">
        <v>13285</v>
      </c>
      <c r="V16" s="493">
        <v>12786</v>
      </c>
      <c r="W16" s="492">
        <v>60</v>
      </c>
      <c r="X16" s="492">
        <v>122</v>
      </c>
      <c r="Y16" s="494">
        <v>-62</v>
      </c>
      <c r="Z16" s="538" t="s">
        <v>188</v>
      </c>
      <c r="AA16" s="350"/>
    </row>
    <row r="17" spans="1:29" s="343" customFormat="1" ht="12.95" customHeight="1">
      <c r="A17" s="537" t="s">
        <v>380</v>
      </c>
      <c r="B17" s="495">
        <v>22639</v>
      </c>
      <c r="C17" s="495">
        <v>11846</v>
      </c>
      <c r="D17" s="496">
        <v>10793</v>
      </c>
      <c r="E17" s="495">
        <v>20419</v>
      </c>
      <c r="F17" s="495">
        <v>10504</v>
      </c>
      <c r="G17" s="496">
        <v>9915</v>
      </c>
      <c r="H17" s="495">
        <v>2337</v>
      </c>
      <c r="I17" s="495">
        <v>1196</v>
      </c>
      <c r="J17" s="496">
        <v>1141</v>
      </c>
      <c r="K17" s="495">
        <v>9555</v>
      </c>
      <c r="L17" s="495">
        <v>4834</v>
      </c>
      <c r="M17" s="496">
        <v>4721</v>
      </c>
      <c r="N17" s="495">
        <v>9150</v>
      </c>
      <c r="O17" s="495">
        <v>4626</v>
      </c>
      <c r="P17" s="496">
        <v>4524</v>
      </c>
      <c r="Q17" s="495">
        <v>10747</v>
      </c>
      <c r="R17" s="495">
        <v>5816</v>
      </c>
      <c r="S17" s="496">
        <v>4931</v>
      </c>
      <c r="T17" s="495">
        <v>8932</v>
      </c>
      <c r="U17" s="495">
        <v>4682</v>
      </c>
      <c r="V17" s="496">
        <v>4250</v>
      </c>
      <c r="W17" s="495">
        <v>2220</v>
      </c>
      <c r="X17" s="495">
        <v>1342</v>
      </c>
      <c r="Y17" s="497">
        <v>878</v>
      </c>
      <c r="Z17" s="539" t="s">
        <v>533</v>
      </c>
      <c r="AA17" s="350"/>
    </row>
    <row r="18" spans="1:29" s="343" customFormat="1" ht="14.25" customHeight="1">
      <c r="A18" s="484" t="s">
        <v>385</v>
      </c>
      <c r="B18" s="485">
        <v>127924</v>
      </c>
      <c r="C18" s="486">
        <v>64173</v>
      </c>
      <c r="D18" s="487">
        <v>63751</v>
      </c>
      <c r="E18" s="486">
        <v>126694</v>
      </c>
      <c r="F18" s="486">
        <v>63362</v>
      </c>
      <c r="G18" s="487">
        <v>63332</v>
      </c>
      <c r="H18" s="486">
        <v>69126</v>
      </c>
      <c r="I18" s="486">
        <v>33753</v>
      </c>
      <c r="J18" s="487">
        <v>35373</v>
      </c>
      <c r="K18" s="486">
        <v>23824</v>
      </c>
      <c r="L18" s="486">
        <v>12168</v>
      </c>
      <c r="M18" s="487">
        <v>11656</v>
      </c>
      <c r="N18" s="486">
        <v>22874</v>
      </c>
      <c r="O18" s="486">
        <v>11628</v>
      </c>
      <c r="P18" s="487">
        <v>11246</v>
      </c>
      <c r="Q18" s="486">
        <v>34974</v>
      </c>
      <c r="R18" s="486">
        <v>18252</v>
      </c>
      <c r="S18" s="487">
        <v>16722</v>
      </c>
      <c r="T18" s="486">
        <v>34694</v>
      </c>
      <c r="U18" s="486">
        <v>17981</v>
      </c>
      <c r="V18" s="487">
        <v>16713</v>
      </c>
      <c r="W18" s="486">
        <v>1230</v>
      </c>
      <c r="X18" s="486">
        <v>811</v>
      </c>
      <c r="Y18" s="488">
        <v>419</v>
      </c>
      <c r="Z18" s="498" t="s">
        <v>385</v>
      </c>
      <c r="AA18" s="350"/>
    </row>
    <row r="19" spans="1:29" s="343" customFormat="1" ht="12.95" customHeight="1">
      <c r="A19" s="490" t="s">
        <v>384</v>
      </c>
      <c r="B19" s="491">
        <v>106882</v>
      </c>
      <c r="C19" s="492">
        <v>53182</v>
      </c>
      <c r="D19" s="493">
        <v>53700</v>
      </c>
      <c r="E19" s="492">
        <v>105026</v>
      </c>
      <c r="F19" s="492">
        <v>52191</v>
      </c>
      <c r="G19" s="493">
        <v>52835</v>
      </c>
      <c r="H19" s="492">
        <v>66818</v>
      </c>
      <c r="I19" s="492">
        <v>32612</v>
      </c>
      <c r="J19" s="493">
        <v>34206</v>
      </c>
      <c r="K19" s="492">
        <v>15244</v>
      </c>
      <c r="L19" s="492">
        <v>7737</v>
      </c>
      <c r="M19" s="493">
        <v>7507</v>
      </c>
      <c r="N19" s="492">
        <v>12954</v>
      </c>
      <c r="O19" s="492">
        <v>6569</v>
      </c>
      <c r="P19" s="493">
        <v>6385</v>
      </c>
      <c r="Q19" s="492">
        <v>24820</v>
      </c>
      <c r="R19" s="492">
        <v>12833</v>
      </c>
      <c r="S19" s="493">
        <v>11987</v>
      </c>
      <c r="T19" s="492">
        <v>25254</v>
      </c>
      <c r="U19" s="492">
        <v>13010</v>
      </c>
      <c r="V19" s="493">
        <v>12244</v>
      </c>
      <c r="W19" s="492">
        <v>1856</v>
      </c>
      <c r="X19" s="492">
        <v>991</v>
      </c>
      <c r="Y19" s="494">
        <v>865</v>
      </c>
      <c r="Z19" s="538" t="s">
        <v>188</v>
      </c>
      <c r="AA19" s="350"/>
    </row>
    <row r="20" spans="1:29" s="343" customFormat="1" ht="12.95" customHeight="1">
      <c r="A20" s="537" t="s">
        <v>380</v>
      </c>
      <c r="B20" s="495">
        <v>21042</v>
      </c>
      <c r="C20" s="495">
        <v>10991</v>
      </c>
      <c r="D20" s="496">
        <v>10051</v>
      </c>
      <c r="E20" s="499">
        <v>21668</v>
      </c>
      <c r="F20" s="499">
        <v>11171</v>
      </c>
      <c r="G20" s="496">
        <v>10497</v>
      </c>
      <c r="H20" s="499">
        <v>2308</v>
      </c>
      <c r="I20" s="499">
        <v>1141</v>
      </c>
      <c r="J20" s="496">
        <v>1167</v>
      </c>
      <c r="K20" s="499">
        <v>8580</v>
      </c>
      <c r="L20" s="499">
        <v>4431</v>
      </c>
      <c r="M20" s="496">
        <v>4149</v>
      </c>
      <c r="N20" s="499">
        <v>9920</v>
      </c>
      <c r="O20" s="499">
        <v>5059</v>
      </c>
      <c r="P20" s="496">
        <v>4861</v>
      </c>
      <c r="Q20" s="499">
        <v>10154</v>
      </c>
      <c r="R20" s="499">
        <v>5419</v>
      </c>
      <c r="S20" s="496">
        <v>4735</v>
      </c>
      <c r="T20" s="499">
        <v>9440</v>
      </c>
      <c r="U20" s="499">
        <v>4971</v>
      </c>
      <c r="V20" s="496">
        <v>4469</v>
      </c>
      <c r="W20" s="495">
        <v>-626</v>
      </c>
      <c r="X20" s="495">
        <v>-180</v>
      </c>
      <c r="Y20" s="497">
        <v>-446</v>
      </c>
      <c r="Z20" s="539" t="s">
        <v>533</v>
      </c>
    </row>
    <row r="21" spans="1:29" s="466" customFormat="1" ht="14.25" customHeight="1">
      <c r="A21" s="500" t="s">
        <v>391</v>
      </c>
      <c r="B21" s="485">
        <v>122001</v>
      </c>
      <c r="C21" s="486">
        <v>62140</v>
      </c>
      <c r="D21" s="487">
        <v>59861</v>
      </c>
      <c r="E21" s="486">
        <v>123097</v>
      </c>
      <c r="F21" s="486">
        <v>62304</v>
      </c>
      <c r="G21" s="487">
        <v>60793</v>
      </c>
      <c r="H21" s="486">
        <v>70626</v>
      </c>
      <c r="I21" s="486">
        <v>35267</v>
      </c>
      <c r="J21" s="487">
        <v>35359</v>
      </c>
      <c r="K21" s="486">
        <v>15990</v>
      </c>
      <c r="L21" s="486">
        <v>8188</v>
      </c>
      <c r="M21" s="487">
        <v>7802</v>
      </c>
      <c r="N21" s="486">
        <v>15125</v>
      </c>
      <c r="O21" s="486">
        <v>7748</v>
      </c>
      <c r="P21" s="487">
        <v>7377</v>
      </c>
      <c r="Q21" s="486">
        <v>35385</v>
      </c>
      <c r="R21" s="486">
        <v>18685</v>
      </c>
      <c r="S21" s="487">
        <v>16700</v>
      </c>
      <c r="T21" s="486">
        <v>37346</v>
      </c>
      <c r="U21" s="486">
        <v>19289</v>
      </c>
      <c r="V21" s="487">
        <v>18057</v>
      </c>
      <c r="W21" s="486">
        <v>-1096</v>
      </c>
      <c r="X21" s="486">
        <v>-164</v>
      </c>
      <c r="Y21" s="488">
        <v>-932</v>
      </c>
      <c r="Z21" s="501" t="s">
        <v>391</v>
      </c>
    </row>
    <row r="22" spans="1:29" s="466" customFormat="1" ht="12.95" customHeight="1">
      <c r="A22" s="502" t="s">
        <v>436</v>
      </c>
      <c r="B22" s="503">
        <v>0.14784353192879091</v>
      </c>
      <c r="C22" s="504">
        <v>0.1502234374187871</v>
      </c>
      <c r="D22" s="504">
        <v>0.14545149713402647</v>
      </c>
      <c r="E22" s="504">
        <v>0.14917168916515744</v>
      </c>
      <c r="F22" s="504">
        <v>0.15061990738558276</v>
      </c>
      <c r="G22" s="504">
        <v>0.1477160900297167</v>
      </c>
      <c r="H22" s="504">
        <v>8.5586161474109107E-2</v>
      </c>
      <c r="I22" s="504">
        <v>8.5257965359645402E-2</v>
      </c>
      <c r="J22" s="504">
        <v>8.5916030256127401E-2</v>
      </c>
      <c r="K22" s="504">
        <v>1.9377038512318475E-2</v>
      </c>
      <c r="L22" s="504">
        <v>1.9794488342211602E-2</v>
      </c>
      <c r="M22" s="504">
        <v>1.8957461128943295E-2</v>
      </c>
      <c r="N22" s="504">
        <v>1.832881222631751E-2</v>
      </c>
      <c r="O22" s="504">
        <v>1.8730788431296469E-2</v>
      </c>
      <c r="P22" s="504">
        <v>1.7924787329942925E-2</v>
      </c>
      <c r="Q22" s="504">
        <v>4.2880331942363306E-2</v>
      </c>
      <c r="R22" s="504">
        <v>4.517098371693011E-2</v>
      </c>
      <c r="S22" s="504">
        <v>4.0578005748955787E-2</v>
      </c>
      <c r="T22" s="504">
        <v>4.5256715464730819E-2</v>
      </c>
      <c r="U22" s="504">
        <v>4.6631153594640887E-2</v>
      </c>
      <c r="V22" s="504">
        <v>4.3875272443646383E-2</v>
      </c>
      <c r="W22" s="505" t="s">
        <v>403</v>
      </c>
      <c r="X22" s="506" t="s">
        <v>409</v>
      </c>
      <c r="Y22" s="507" t="s">
        <v>394</v>
      </c>
      <c r="Z22" s="508" t="s">
        <v>109</v>
      </c>
    </row>
    <row r="23" spans="1:29" s="466" customFormat="1" ht="14.25" customHeight="1">
      <c r="A23" s="500" t="s">
        <v>369</v>
      </c>
      <c r="B23" s="485">
        <v>117932</v>
      </c>
      <c r="C23" s="486">
        <v>59920</v>
      </c>
      <c r="D23" s="487">
        <v>58012</v>
      </c>
      <c r="E23" s="486">
        <v>122333</v>
      </c>
      <c r="F23" s="486">
        <v>62021</v>
      </c>
      <c r="G23" s="487">
        <v>60312</v>
      </c>
      <c r="H23" s="486">
        <v>72968</v>
      </c>
      <c r="I23" s="486">
        <v>36356</v>
      </c>
      <c r="J23" s="487">
        <v>36612</v>
      </c>
      <c r="K23" s="486">
        <v>8501</v>
      </c>
      <c r="L23" s="486">
        <v>4351</v>
      </c>
      <c r="M23" s="487">
        <v>4150</v>
      </c>
      <c r="N23" s="486">
        <v>8848</v>
      </c>
      <c r="O23" s="486">
        <v>4663</v>
      </c>
      <c r="P23" s="487">
        <v>4185</v>
      </c>
      <c r="Q23" s="486">
        <v>36463</v>
      </c>
      <c r="R23" s="486">
        <v>19213</v>
      </c>
      <c r="S23" s="487">
        <v>17250</v>
      </c>
      <c r="T23" s="486">
        <v>40517</v>
      </c>
      <c r="U23" s="486">
        <v>21002</v>
      </c>
      <c r="V23" s="487">
        <v>19515</v>
      </c>
      <c r="W23" s="486">
        <v>-4401</v>
      </c>
      <c r="X23" s="486">
        <v>-2101</v>
      </c>
      <c r="Y23" s="488">
        <v>-2300</v>
      </c>
      <c r="Z23" s="501" t="s">
        <v>369</v>
      </c>
    </row>
    <row r="24" spans="1:29" s="466" customFormat="1" ht="14.1" customHeight="1">
      <c r="A24" s="502" t="s">
        <v>436</v>
      </c>
      <c r="B24" s="503">
        <v>0.14257795380591326</v>
      </c>
      <c r="C24" s="504">
        <v>0.14450358244445463</v>
      </c>
      <c r="D24" s="504">
        <v>0.14064214100337108</v>
      </c>
      <c r="E24" s="504">
        <v>0.14789869435724645</v>
      </c>
      <c r="F24" s="504">
        <v>0.14957037194238185</v>
      </c>
      <c r="G24" s="504">
        <v>0.14621817569115556</v>
      </c>
      <c r="H24" s="504">
        <v>8.8217177130124808E-2</v>
      </c>
      <c r="I24" s="504">
        <v>8.7676439308254209E-2</v>
      </c>
      <c r="J24" s="504">
        <v>8.8760774777898052E-2</v>
      </c>
      <c r="K24" s="504">
        <v>1.027757678411346E-2</v>
      </c>
      <c r="L24" s="504">
        <v>1.0492908665150569E-2</v>
      </c>
      <c r="M24" s="504">
        <v>1.0061106067089395E-2</v>
      </c>
      <c r="N24" s="504">
        <v>1.0697094387229256E-2</v>
      </c>
      <c r="O24" s="504">
        <v>1.1245330523005539E-2</v>
      </c>
      <c r="P24" s="504">
        <v>1.0145958768860028E-2</v>
      </c>
      <c r="Q24" s="504">
        <v>4.4083199891674994E-2</v>
      </c>
      <c r="R24" s="504">
        <v>4.6334234471049847E-2</v>
      </c>
      <c r="S24" s="504">
        <v>4.1820260158383631E-2</v>
      </c>
      <c r="T24" s="504">
        <v>4.8984422839892378E-2</v>
      </c>
      <c r="U24" s="504">
        <v>5.0648602111122099E-2</v>
      </c>
      <c r="V24" s="504">
        <v>4.7311442144397482E-2</v>
      </c>
      <c r="W24" s="505" t="s">
        <v>430</v>
      </c>
      <c r="X24" s="505" t="s">
        <v>430</v>
      </c>
      <c r="Y24" s="507" t="s">
        <v>434</v>
      </c>
      <c r="Z24" s="508" t="s">
        <v>109</v>
      </c>
      <c r="AB24" s="509"/>
    </row>
    <row r="25" spans="1:29" s="466" customFormat="1" ht="14.25" customHeight="1">
      <c r="A25" s="500" t="s">
        <v>438</v>
      </c>
      <c r="B25" s="510">
        <v>107867</v>
      </c>
      <c r="C25" s="511">
        <v>55175</v>
      </c>
      <c r="D25" s="512">
        <v>52692</v>
      </c>
      <c r="E25" s="511">
        <v>108583</v>
      </c>
      <c r="F25" s="511">
        <v>55037</v>
      </c>
      <c r="G25" s="512">
        <v>53546</v>
      </c>
      <c r="H25" s="511">
        <v>65959</v>
      </c>
      <c r="I25" s="511">
        <v>33057</v>
      </c>
      <c r="J25" s="512">
        <v>32902</v>
      </c>
      <c r="K25" s="511">
        <v>7725</v>
      </c>
      <c r="L25" s="511">
        <v>4042</v>
      </c>
      <c r="M25" s="512">
        <v>3683</v>
      </c>
      <c r="N25" s="511">
        <v>7551</v>
      </c>
      <c r="O25" s="511">
        <v>3908</v>
      </c>
      <c r="P25" s="512">
        <v>3643</v>
      </c>
      <c r="Q25" s="511">
        <v>34183</v>
      </c>
      <c r="R25" s="511">
        <v>18076</v>
      </c>
      <c r="S25" s="512">
        <v>16107</v>
      </c>
      <c r="T25" s="511">
        <v>35073</v>
      </c>
      <c r="U25" s="511">
        <v>18072</v>
      </c>
      <c r="V25" s="512">
        <v>17001</v>
      </c>
      <c r="W25" s="511">
        <v>-716</v>
      </c>
      <c r="X25" s="511">
        <v>138</v>
      </c>
      <c r="Y25" s="513">
        <v>-854</v>
      </c>
      <c r="Z25" s="501" t="s">
        <v>438</v>
      </c>
    </row>
    <row r="26" spans="1:29" s="343" customFormat="1" ht="14.1" customHeight="1">
      <c r="A26" s="514" t="s">
        <v>436</v>
      </c>
      <c r="B26" s="515">
        <v>0.13</v>
      </c>
      <c r="C26" s="504">
        <v>0.13300000000000001</v>
      </c>
      <c r="D26" s="504">
        <v>0.128</v>
      </c>
      <c r="E26" s="504">
        <v>0.13100000000000001</v>
      </c>
      <c r="F26" s="504">
        <v>0.13200000000000001</v>
      </c>
      <c r="G26" s="504">
        <v>0.13</v>
      </c>
      <c r="H26" s="504">
        <v>0.08</v>
      </c>
      <c r="I26" s="504">
        <v>0.08</v>
      </c>
      <c r="J26" s="504">
        <v>0.08</v>
      </c>
      <c r="K26" s="504">
        <v>8.9999999999999993E-3</v>
      </c>
      <c r="L26" s="504">
        <v>0.01</v>
      </c>
      <c r="M26" s="504">
        <v>8.9999999999999993E-3</v>
      </c>
      <c r="N26" s="504">
        <v>8.9999999999999993E-3</v>
      </c>
      <c r="O26" s="504">
        <v>8.9999999999999993E-3</v>
      </c>
      <c r="P26" s="504">
        <v>8.9999999999999993E-3</v>
      </c>
      <c r="Q26" s="504">
        <v>4.1000000000000002E-2</v>
      </c>
      <c r="R26" s="504">
        <v>4.2999999999999997E-2</v>
      </c>
      <c r="S26" s="504">
        <v>3.9E-2</v>
      </c>
      <c r="T26" s="504">
        <v>4.2000000000000003E-2</v>
      </c>
      <c r="U26" s="504">
        <v>4.2999999999999997E-2</v>
      </c>
      <c r="V26" s="504">
        <v>4.1000000000000002E-2</v>
      </c>
      <c r="W26" s="505" t="s">
        <v>403</v>
      </c>
      <c r="X26" s="504">
        <v>0</v>
      </c>
      <c r="Y26" s="507" t="s">
        <v>394</v>
      </c>
      <c r="Z26" s="508" t="s">
        <v>109</v>
      </c>
      <c r="AB26" s="516"/>
    </row>
    <row r="27" spans="1:29" s="343" customFormat="1" ht="14.25" customHeight="1">
      <c r="A27" s="500" t="s">
        <v>320</v>
      </c>
      <c r="B27" s="510">
        <v>102507</v>
      </c>
      <c r="C27" s="511">
        <v>52599</v>
      </c>
      <c r="D27" s="512">
        <v>49908</v>
      </c>
      <c r="E27" s="511">
        <v>104956</v>
      </c>
      <c r="F27" s="511">
        <v>53573</v>
      </c>
      <c r="G27" s="512">
        <v>51383</v>
      </c>
      <c r="H27" s="511">
        <v>61737</v>
      </c>
      <c r="I27" s="511">
        <v>30934</v>
      </c>
      <c r="J27" s="512">
        <v>30803</v>
      </c>
      <c r="K27" s="511">
        <v>7601</v>
      </c>
      <c r="L27" s="511">
        <v>3969</v>
      </c>
      <c r="M27" s="512">
        <v>3632</v>
      </c>
      <c r="N27" s="511">
        <v>7090</v>
      </c>
      <c r="O27" s="511">
        <v>3710</v>
      </c>
      <c r="P27" s="512">
        <v>3380</v>
      </c>
      <c r="Q27" s="511">
        <v>33169</v>
      </c>
      <c r="R27" s="511">
        <v>17696</v>
      </c>
      <c r="S27" s="512">
        <v>15473</v>
      </c>
      <c r="T27" s="511">
        <v>36129</v>
      </c>
      <c r="U27" s="511">
        <v>18929</v>
      </c>
      <c r="V27" s="512">
        <v>17200</v>
      </c>
      <c r="W27" s="511">
        <v>-2449</v>
      </c>
      <c r="X27" s="511">
        <v>-974</v>
      </c>
      <c r="Y27" s="513">
        <v>-1475</v>
      </c>
      <c r="Z27" s="501" t="s">
        <v>320</v>
      </c>
      <c r="AB27" s="517"/>
    </row>
    <row r="28" spans="1:29" s="343" customFormat="1" ht="15.75" customHeight="1">
      <c r="A28" s="514" t="s">
        <v>436</v>
      </c>
      <c r="B28" s="515">
        <v>0.12340472662001284</v>
      </c>
      <c r="C28" s="504">
        <v>0.12620009333226165</v>
      </c>
      <c r="D28" s="504">
        <v>0.12058961041785213</v>
      </c>
      <c r="E28" s="504">
        <v>0.12635299527964008</v>
      </c>
      <c r="F28" s="504">
        <v>0.12853699880395547</v>
      </c>
      <c r="G28" s="504">
        <v>0.12415356159534537</v>
      </c>
      <c r="H28" s="504">
        <v>7.432309605529118E-2</v>
      </c>
      <c r="I28" s="504">
        <v>7.4219541952131832E-2</v>
      </c>
      <c r="J28" s="504">
        <v>7.4427381776490734E-2</v>
      </c>
      <c r="K28" s="504">
        <v>9.1505880285123707E-3</v>
      </c>
      <c r="L28" s="504">
        <v>9.5227698328056894E-3</v>
      </c>
      <c r="M28" s="504">
        <v>8.7757767299358608E-3</v>
      </c>
      <c r="N28" s="504">
        <v>8.5354123302397982E-3</v>
      </c>
      <c r="O28" s="504">
        <v>8.9013545174374178E-3</v>
      </c>
      <c r="P28" s="504">
        <v>8.1668847321539669E-3</v>
      </c>
      <c r="Q28" s="504">
        <v>3.9931042536209292E-2</v>
      </c>
      <c r="R28" s="504">
        <v>4.2457781547324137E-2</v>
      </c>
      <c r="S28" s="504">
        <v>3.7386451911425547E-2</v>
      </c>
      <c r="T28" s="504">
        <v>4.3494486894109119E-2</v>
      </c>
      <c r="U28" s="504">
        <v>4.541610233438622E-2</v>
      </c>
      <c r="V28" s="504">
        <v>4.1559295086700664E-2</v>
      </c>
      <c r="W28" s="505" t="s">
        <v>331</v>
      </c>
      <c r="X28" s="504" t="s">
        <v>394</v>
      </c>
      <c r="Y28" s="507" t="s">
        <v>452</v>
      </c>
      <c r="Z28" s="508" t="s">
        <v>109</v>
      </c>
      <c r="AA28" s="518"/>
      <c r="AB28" s="518"/>
      <c r="AC28" s="518"/>
    </row>
    <row r="29" spans="1:29" s="834" customFormat="1" ht="14.25" customHeight="1">
      <c r="A29" s="832" t="s">
        <v>319</v>
      </c>
      <c r="B29" s="830">
        <v>117835</v>
      </c>
      <c r="C29" s="831">
        <v>61180</v>
      </c>
      <c r="D29" s="831">
        <v>56655</v>
      </c>
      <c r="E29" s="831">
        <v>117993</v>
      </c>
      <c r="F29" s="831">
        <v>60067</v>
      </c>
      <c r="G29" s="831">
        <v>57926</v>
      </c>
      <c r="H29" s="831">
        <v>74483</v>
      </c>
      <c r="I29" s="831">
        <v>37396</v>
      </c>
      <c r="J29" s="831">
        <v>37087</v>
      </c>
      <c r="K29" s="831">
        <v>8027</v>
      </c>
      <c r="L29" s="831">
        <v>4230</v>
      </c>
      <c r="M29" s="831">
        <v>3797</v>
      </c>
      <c r="N29" s="831">
        <v>7823</v>
      </c>
      <c r="O29" s="831">
        <v>4018</v>
      </c>
      <c r="P29" s="831">
        <v>3805</v>
      </c>
      <c r="Q29" s="831">
        <v>35325</v>
      </c>
      <c r="R29" s="831">
        <v>19554</v>
      </c>
      <c r="S29" s="831">
        <v>15771</v>
      </c>
      <c r="T29" s="831">
        <v>35687</v>
      </c>
      <c r="U29" s="831">
        <v>18653</v>
      </c>
      <c r="V29" s="831">
        <v>17034</v>
      </c>
      <c r="W29" s="831">
        <v>-158</v>
      </c>
      <c r="X29" s="831">
        <v>1113</v>
      </c>
      <c r="Y29" s="835">
        <v>-1271</v>
      </c>
      <c r="Z29" s="836" t="s">
        <v>319</v>
      </c>
      <c r="AA29" s="833"/>
      <c r="AB29" s="833"/>
      <c r="AC29" s="833"/>
    </row>
    <row r="30" spans="1:29" s="343" customFormat="1" ht="14.1" customHeight="1">
      <c r="A30" s="514" t="s">
        <v>436</v>
      </c>
      <c r="B30" s="515">
        <v>0.14161915881813172</v>
      </c>
      <c r="C30" s="504">
        <v>0.14632582968993657</v>
      </c>
      <c r="D30" s="504">
        <v>0.13686518217889951</v>
      </c>
      <c r="E30" s="504">
        <v>0.14180904999726582</v>
      </c>
      <c r="F30" s="504">
        <v>0.14366383805141256</v>
      </c>
      <c r="G30" s="504">
        <v>0.13993561985517486</v>
      </c>
      <c r="H30" s="504">
        <v>8.9516865161037934E-2</v>
      </c>
      <c r="I30" s="504">
        <v>8.9441005673175353E-2</v>
      </c>
      <c r="J30" s="504">
        <v>8.959348709679367E-2</v>
      </c>
      <c r="K30" s="504">
        <v>9.647193005755025E-3</v>
      </c>
      <c r="L30" s="504">
        <v>1.0117003262315001E-2</v>
      </c>
      <c r="M30" s="504">
        <v>9.1726607842781988E-3</v>
      </c>
      <c r="N30" s="504">
        <v>9.4020170529489928E-3</v>
      </c>
      <c r="O30" s="504">
        <v>9.6099572359294727E-3</v>
      </c>
      <c r="P30" s="504">
        <v>9.1919869065521589E-3</v>
      </c>
      <c r="Q30" s="504">
        <v>4.2455100651338763E-2</v>
      </c>
      <c r="R30" s="504">
        <v>4.6767820754446222E-2</v>
      </c>
      <c r="S30" s="504">
        <v>3.8099034297827621E-2</v>
      </c>
      <c r="T30" s="504">
        <v>4.2890167783278879E-2</v>
      </c>
      <c r="U30" s="504">
        <v>4.4612875142307731E-2</v>
      </c>
      <c r="V30" s="504">
        <v>4.1150145851829037E-2</v>
      </c>
      <c r="W30" s="519">
        <v>-1.898911791340842E-4</v>
      </c>
      <c r="X30" s="504">
        <v>2.6619916385240178E-3</v>
      </c>
      <c r="Y30" s="507" t="s">
        <v>331</v>
      </c>
      <c r="Z30" s="508" t="s">
        <v>109</v>
      </c>
      <c r="AA30" s="518"/>
      <c r="AB30" s="518"/>
      <c r="AC30" s="518"/>
    </row>
    <row r="31" spans="1:29" s="343" customFormat="1" ht="14.25" customHeight="1">
      <c r="A31" s="500" t="s">
        <v>324</v>
      </c>
      <c r="B31" s="510">
        <v>113338</v>
      </c>
      <c r="C31" s="511">
        <v>58849</v>
      </c>
      <c r="D31" s="512">
        <v>54489</v>
      </c>
      <c r="E31" s="511">
        <v>112770</v>
      </c>
      <c r="F31" s="511">
        <v>58270</v>
      </c>
      <c r="G31" s="512">
        <v>54500</v>
      </c>
      <c r="H31" s="511">
        <v>69905</v>
      </c>
      <c r="I31" s="511">
        <v>35386</v>
      </c>
      <c r="J31" s="512">
        <v>34519</v>
      </c>
      <c r="K31" s="511">
        <v>8168</v>
      </c>
      <c r="L31" s="511">
        <v>4205</v>
      </c>
      <c r="M31" s="512">
        <v>3963</v>
      </c>
      <c r="N31" s="511">
        <v>7460</v>
      </c>
      <c r="O31" s="511">
        <v>3952</v>
      </c>
      <c r="P31" s="512">
        <v>3508</v>
      </c>
      <c r="Q31" s="511">
        <v>35265</v>
      </c>
      <c r="R31" s="511">
        <v>19258</v>
      </c>
      <c r="S31" s="512">
        <v>16007</v>
      </c>
      <c r="T31" s="511">
        <v>35405</v>
      </c>
      <c r="U31" s="511">
        <v>18932</v>
      </c>
      <c r="V31" s="512">
        <v>16473</v>
      </c>
      <c r="W31" s="511">
        <v>568</v>
      </c>
      <c r="X31" s="511">
        <v>579</v>
      </c>
      <c r="Y31" s="513">
        <v>-11</v>
      </c>
      <c r="Z31" s="501" t="s">
        <v>324</v>
      </c>
      <c r="AA31" s="518"/>
      <c r="AB31" s="518"/>
      <c r="AC31" s="518"/>
    </row>
    <row r="32" spans="1:29" s="343" customFormat="1" ht="14.1" customHeight="1">
      <c r="A32" s="514" t="s">
        <v>587</v>
      </c>
      <c r="B32" s="515">
        <v>0.13589191282572999</v>
      </c>
      <c r="C32" s="504">
        <v>7.055976969667177E-2</v>
      </c>
      <c r="D32" s="504">
        <v>6.5332143129058232E-2</v>
      </c>
      <c r="E32" s="504">
        <v>0.13521088257563721</v>
      </c>
      <c r="F32" s="504">
        <v>6.9865550480468039E-2</v>
      </c>
      <c r="G32" s="504">
        <v>6.5345332095169184E-2</v>
      </c>
      <c r="H32" s="504">
        <v>8.3815879635097276E-2</v>
      </c>
      <c r="I32" s="504">
        <v>4.2427704982012052E-2</v>
      </c>
      <c r="J32" s="504">
        <v>4.1388174653085232E-2</v>
      </c>
      <c r="K32" s="504">
        <v>9.7934068358411352E-3</v>
      </c>
      <c r="L32" s="504">
        <v>5.0417820451410349E-3</v>
      </c>
      <c r="M32" s="504">
        <v>4.7516247907001003E-3</v>
      </c>
      <c r="N32" s="504">
        <v>8.944517017063525E-3</v>
      </c>
      <c r="O32" s="504">
        <v>4.7384358245891487E-3</v>
      </c>
      <c r="P32" s="504">
        <v>4.2060811924743762E-3</v>
      </c>
      <c r="Q32" s="504">
        <v>4.2282626354791582E-2</v>
      </c>
      <c r="R32" s="504">
        <v>2.309028266951868E-2</v>
      </c>
      <c r="S32" s="504">
        <v>1.9192343685272902E-2</v>
      </c>
      <c r="T32" s="504">
        <v>4.2450485923476416E-2</v>
      </c>
      <c r="U32" s="504">
        <v>2.2699409673866845E-2</v>
      </c>
      <c r="V32" s="504">
        <v>1.9751076249609575E-2</v>
      </c>
      <c r="W32" s="519">
        <v>6.8103025009277234E-4</v>
      </c>
      <c r="X32" s="504">
        <v>6.9421921620372391E-4</v>
      </c>
      <c r="Y32" s="507">
        <v>-1.3188966110951578E-5</v>
      </c>
      <c r="Z32" s="508" t="s">
        <v>109</v>
      </c>
      <c r="AA32" s="518"/>
      <c r="AB32" s="518"/>
      <c r="AC32" s="518"/>
    </row>
    <row r="33" spans="1:26" s="343" customFormat="1" ht="14.1" customHeight="1">
      <c r="A33" s="520" t="s">
        <v>567</v>
      </c>
      <c r="B33" s="521">
        <v>12639</v>
      </c>
      <c r="C33" s="522">
        <v>6586</v>
      </c>
      <c r="D33" s="523">
        <v>6053</v>
      </c>
      <c r="E33" s="522">
        <v>11831</v>
      </c>
      <c r="F33" s="522">
        <v>6124</v>
      </c>
      <c r="G33" s="523">
        <v>5707</v>
      </c>
      <c r="H33" s="524">
        <v>7481</v>
      </c>
      <c r="I33" s="524">
        <v>3841</v>
      </c>
      <c r="J33" s="523">
        <v>3640</v>
      </c>
      <c r="K33" s="524">
        <v>1155</v>
      </c>
      <c r="L33" s="524">
        <v>567</v>
      </c>
      <c r="M33" s="523">
        <v>588</v>
      </c>
      <c r="N33" s="524">
        <v>711</v>
      </c>
      <c r="O33" s="524">
        <v>375</v>
      </c>
      <c r="P33" s="523">
        <v>336</v>
      </c>
      <c r="Q33" s="524">
        <v>4003</v>
      </c>
      <c r="R33" s="524">
        <v>2178</v>
      </c>
      <c r="S33" s="523">
        <v>1825</v>
      </c>
      <c r="T33" s="524">
        <v>3639</v>
      </c>
      <c r="U33" s="524">
        <v>1908</v>
      </c>
      <c r="V33" s="523">
        <v>1731</v>
      </c>
      <c r="W33" s="524">
        <v>808</v>
      </c>
      <c r="X33" s="524">
        <v>462</v>
      </c>
      <c r="Y33" s="525">
        <v>346</v>
      </c>
      <c r="Z33" s="526" t="s">
        <v>375</v>
      </c>
    </row>
    <row r="34" spans="1:26" s="343" customFormat="1" ht="14.1" customHeight="1">
      <c r="A34" s="520" t="s">
        <v>566</v>
      </c>
      <c r="B34" s="521">
        <v>11716</v>
      </c>
      <c r="C34" s="522">
        <v>6030</v>
      </c>
      <c r="D34" s="523">
        <v>5686</v>
      </c>
      <c r="E34" s="522">
        <v>11605</v>
      </c>
      <c r="F34" s="522">
        <v>5934</v>
      </c>
      <c r="G34" s="523">
        <v>5671</v>
      </c>
      <c r="H34" s="524">
        <v>6642</v>
      </c>
      <c r="I34" s="524">
        <v>3330</v>
      </c>
      <c r="J34" s="523">
        <v>3312</v>
      </c>
      <c r="K34" s="524">
        <v>1050</v>
      </c>
      <c r="L34" s="524">
        <v>506</v>
      </c>
      <c r="M34" s="523">
        <v>544</v>
      </c>
      <c r="N34" s="524">
        <v>734</v>
      </c>
      <c r="O34" s="524">
        <v>376</v>
      </c>
      <c r="P34" s="523">
        <v>358</v>
      </c>
      <c r="Q34" s="524">
        <v>4024</v>
      </c>
      <c r="R34" s="524">
        <v>2194</v>
      </c>
      <c r="S34" s="523">
        <v>1830</v>
      </c>
      <c r="T34" s="524">
        <v>4229</v>
      </c>
      <c r="U34" s="524">
        <v>2228</v>
      </c>
      <c r="V34" s="523">
        <v>2001</v>
      </c>
      <c r="W34" s="524">
        <v>111</v>
      </c>
      <c r="X34" s="524">
        <v>96</v>
      </c>
      <c r="Y34" s="523">
        <v>15</v>
      </c>
      <c r="Z34" s="527" t="s">
        <v>387</v>
      </c>
    </row>
    <row r="35" spans="1:26" s="343" customFormat="1" ht="14.1" customHeight="1">
      <c r="A35" s="520" t="s">
        <v>311</v>
      </c>
      <c r="B35" s="521">
        <v>9372</v>
      </c>
      <c r="C35" s="522">
        <v>4907</v>
      </c>
      <c r="D35" s="523">
        <v>4465</v>
      </c>
      <c r="E35" s="522">
        <v>9560</v>
      </c>
      <c r="F35" s="522">
        <v>4960</v>
      </c>
      <c r="G35" s="523">
        <v>4600</v>
      </c>
      <c r="H35" s="524">
        <v>5437</v>
      </c>
      <c r="I35" s="524">
        <v>2734</v>
      </c>
      <c r="J35" s="523">
        <v>2703</v>
      </c>
      <c r="K35" s="524">
        <v>728</v>
      </c>
      <c r="L35" s="524">
        <v>383</v>
      </c>
      <c r="M35" s="523">
        <v>345</v>
      </c>
      <c r="N35" s="524">
        <v>629</v>
      </c>
      <c r="O35" s="524">
        <v>329</v>
      </c>
      <c r="P35" s="523">
        <v>300</v>
      </c>
      <c r="Q35" s="524">
        <v>3207</v>
      </c>
      <c r="R35" s="524">
        <v>1790</v>
      </c>
      <c r="S35" s="523">
        <v>1417</v>
      </c>
      <c r="T35" s="524">
        <v>3494</v>
      </c>
      <c r="U35" s="524">
        <v>1897</v>
      </c>
      <c r="V35" s="523">
        <v>1597</v>
      </c>
      <c r="W35" s="524">
        <v>-188</v>
      </c>
      <c r="X35" s="524">
        <v>-53</v>
      </c>
      <c r="Y35" s="523">
        <v>-135</v>
      </c>
      <c r="Z35" s="527" t="s">
        <v>358</v>
      </c>
    </row>
    <row r="36" spans="1:26" s="343" customFormat="1" ht="14.1" customHeight="1">
      <c r="A36" s="520" t="s">
        <v>26</v>
      </c>
      <c r="B36" s="521">
        <v>8220</v>
      </c>
      <c r="C36" s="522">
        <v>4309</v>
      </c>
      <c r="D36" s="523">
        <v>3911</v>
      </c>
      <c r="E36" s="522">
        <v>8291</v>
      </c>
      <c r="F36" s="522">
        <v>4308</v>
      </c>
      <c r="G36" s="523">
        <v>3983</v>
      </c>
      <c r="H36" s="524">
        <v>4981</v>
      </c>
      <c r="I36" s="524">
        <v>2536</v>
      </c>
      <c r="J36" s="523">
        <v>2445</v>
      </c>
      <c r="K36" s="524">
        <v>587</v>
      </c>
      <c r="L36" s="524">
        <v>296</v>
      </c>
      <c r="M36" s="523">
        <v>291</v>
      </c>
      <c r="N36" s="524">
        <v>638</v>
      </c>
      <c r="O36" s="524">
        <v>351</v>
      </c>
      <c r="P36" s="523">
        <v>287</v>
      </c>
      <c r="Q36" s="524">
        <v>2652</v>
      </c>
      <c r="R36" s="524">
        <v>1477</v>
      </c>
      <c r="S36" s="523">
        <v>1175</v>
      </c>
      <c r="T36" s="524">
        <v>2672</v>
      </c>
      <c r="U36" s="524">
        <v>1421</v>
      </c>
      <c r="V36" s="523">
        <v>1251</v>
      </c>
      <c r="W36" s="524">
        <v>-71</v>
      </c>
      <c r="X36" s="524">
        <v>1</v>
      </c>
      <c r="Y36" s="523">
        <v>-72</v>
      </c>
      <c r="Z36" s="527" t="s">
        <v>337</v>
      </c>
    </row>
    <row r="37" spans="1:26" s="343" customFormat="1" ht="14.1" customHeight="1">
      <c r="A37" s="520" t="s">
        <v>155</v>
      </c>
      <c r="B37" s="521">
        <v>8872</v>
      </c>
      <c r="C37" s="522">
        <v>4558</v>
      </c>
      <c r="D37" s="523">
        <v>4314</v>
      </c>
      <c r="E37" s="522">
        <v>8816</v>
      </c>
      <c r="F37" s="522">
        <v>4550</v>
      </c>
      <c r="G37" s="523">
        <v>4266</v>
      </c>
      <c r="H37" s="524">
        <v>5667</v>
      </c>
      <c r="I37" s="524">
        <v>2852</v>
      </c>
      <c r="J37" s="523">
        <v>2815</v>
      </c>
      <c r="K37" s="524">
        <v>556</v>
      </c>
      <c r="L37" s="524">
        <v>301</v>
      </c>
      <c r="M37" s="523">
        <v>255</v>
      </c>
      <c r="N37" s="524">
        <v>526</v>
      </c>
      <c r="O37" s="524">
        <v>294</v>
      </c>
      <c r="P37" s="523">
        <v>232</v>
      </c>
      <c r="Q37" s="524">
        <v>2649</v>
      </c>
      <c r="R37" s="524">
        <v>1405</v>
      </c>
      <c r="S37" s="523">
        <v>1244</v>
      </c>
      <c r="T37" s="524">
        <v>2623</v>
      </c>
      <c r="U37" s="524">
        <v>1404</v>
      </c>
      <c r="V37" s="523">
        <v>1219</v>
      </c>
      <c r="W37" s="524">
        <v>56</v>
      </c>
      <c r="X37" s="524">
        <v>8</v>
      </c>
      <c r="Y37" s="523">
        <v>48</v>
      </c>
      <c r="Z37" s="527" t="s">
        <v>393</v>
      </c>
    </row>
    <row r="38" spans="1:26" s="343" customFormat="1" ht="14.1" customHeight="1">
      <c r="A38" s="520" t="s">
        <v>148</v>
      </c>
      <c r="B38" s="521">
        <v>7147</v>
      </c>
      <c r="C38" s="522">
        <v>3755</v>
      </c>
      <c r="D38" s="523">
        <v>3392</v>
      </c>
      <c r="E38" s="522">
        <v>7316</v>
      </c>
      <c r="F38" s="522">
        <v>3778</v>
      </c>
      <c r="G38" s="523">
        <v>3538</v>
      </c>
      <c r="H38" s="524">
        <v>4533</v>
      </c>
      <c r="I38" s="524">
        <v>2304</v>
      </c>
      <c r="J38" s="523">
        <v>2229</v>
      </c>
      <c r="K38" s="524">
        <v>439</v>
      </c>
      <c r="L38" s="524">
        <v>248</v>
      </c>
      <c r="M38" s="523">
        <v>191</v>
      </c>
      <c r="N38" s="524">
        <v>452</v>
      </c>
      <c r="O38" s="524">
        <v>233</v>
      </c>
      <c r="P38" s="523">
        <v>219</v>
      </c>
      <c r="Q38" s="524">
        <v>2175</v>
      </c>
      <c r="R38" s="524">
        <v>1203</v>
      </c>
      <c r="S38" s="523">
        <v>972</v>
      </c>
      <c r="T38" s="524">
        <v>2331</v>
      </c>
      <c r="U38" s="524">
        <v>1241</v>
      </c>
      <c r="V38" s="523">
        <v>1090</v>
      </c>
      <c r="W38" s="524">
        <v>-169</v>
      </c>
      <c r="X38" s="524">
        <v>-23</v>
      </c>
      <c r="Y38" s="523">
        <v>-146</v>
      </c>
      <c r="Z38" s="527" t="s">
        <v>392</v>
      </c>
    </row>
    <row r="39" spans="1:26" s="343" customFormat="1" ht="14.1" customHeight="1">
      <c r="A39" s="520" t="s">
        <v>2</v>
      </c>
      <c r="B39" s="521">
        <v>7581</v>
      </c>
      <c r="C39" s="522">
        <v>3880</v>
      </c>
      <c r="D39" s="523">
        <v>3701</v>
      </c>
      <c r="E39" s="522">
        <v>7792</v>
      </c>
      <c r="F39" s="522">
        <v>3985</v>
      </c>
      <c r="G39" s="523">
        <v>3807</v>
      </c>
      <c r="H39" s="524">
        <v>4536</v>
      </c>
      <c r="I39" s="524">
        <v>2235</v>
      </c>
      <c r="J39" s="523">
        <v>2301</v>
      </c>
      <c r="K39" s="524">
        <v>480</v>
      </c>
      <c r="L39" s="524">
        <v>265</v>
      </c>
      <c r="M39" s="523">
        <v>215</v>
      </c>
      <c r="N39" s="524">
        <v>496</v>
      </c>
      <c r="O39" s="524">
        <v>268</v>
      </c>
      <c r="P39" s="523">
        <v>228</v>
      </c>
      <c r="Q39" s="524">
        <v>2565</v>
      </c>
      <c r="R39" s="524">
        <v>1380</v>
      </c>
      <c r="S39" s="523">
        <v>1185</v>
      </c>
      <c r="T39" s="524">
        <v>2760</v>
      </c>
      <c r="U39" s="524">
        <v>1482</v>
      </c>
      <c r="V39" s="523">
        <v>1278</v>
      </c>
      <c r="W39" s="524">
        <v>-211</v>
      </c>
      <c r="X39" s="524">
        <v>-105</v>
      </c>
      <c r="Y39" s="523">
        <v>-106</v>
      </c>
      <c r="Z39" s="527" t="s">
        <v>372</v>
      </c>
    </row>
    <row r="40" spans="1:26" s="343" customFormat="1" ht="14.1" customHeight="1">
      <c r="A40" s="520" t="s">
        <v>3</v>
      </c>
      <c r="B40" s="521">
        <v>9749</v>
      </c>
      <c r="C40" s="522">
        <v>5079</v>
      </c>
      <c r="D40" s="523">
        <v>4670</v>
      </c>
      <c r="E40" s="522">
        <v>9553</v>
      </c>
      <c r="F40" s="522">
        <v>4928</v>
      </c>
      <c r="G40" s="523">
        <v>4625</v>
      </c>
      <c r="H40" s="524">
        <v>6270</v>
      </c>
      <c r="I40" s="524">
        <v>3192</v>
      </c>
      <c r="J40" s="523">
        <v>3078</v>
      </c>
      <c r="K40" s="524">
        <v>644</v>
      </c>
      <c r="L40" s="524">
        <v>345</v>
      </c>
      <c r="M40" s="523">
        <v>299</v>
      </c>
      <c r="N40" s="524">
        <v>510</v>
      </c>
      <c r="O40" s="524">
        <v>269</v>
      </c>
      <c r="P40" s="523">
        <v>241</v>
      </c>
      <c r="Q40" s="524">
        <v>2835</v>
      </c>
      <c r="R40" s="524">
        <v>1542</v>
      </c>
      <c r="S40" s="523">
        <v>1293</v>
      </c>
      <c r="T40" s="524">
        <v>2773</v>
      </c>
      <c r="U40" s="524">
        <v>1467</v>
      </c>
      <c r="V40" s="523">
        <v>1306</v>
      </c>
      <c r="W40" s="524">
        <v>196</v>
      </c>
      <c r="X40" s="524">
        <v>151</v>
      </c>
      <c r="Y40" s="523">
        <v>45</v>
      </c>
      <c r="Z40" s="527" t="s">
        <v>356</v>
      </c>
    </row>
    <row r="41" spans="1:26" s="343" customFormat="1" ht="14.1" customHeight="1">
      <c r="A41" s="520" t="s">
        <v>7</v>
      </c>
      <c r="B41" s="521">
        <v>7922</v>
      </c>
      <c r="C41" s="522">
        <v>4089</v>
      </c>
      <c r="D41" s="523">
        <v>3833</v>
      </c>
      <c r="E41" s="522">
        <v>7905</v>
      </c>
      <c r="F41" s="522">
        <v>4082</v>
      </c>
      <c r="G41" s="523">
        <v>3823</v>
      </c>
      <c r="H41" s="524">
        <v>4875</v>
      </c>
      <c r="I41" s="524">
        <v>2434</v>
      </c>
      <c r="J41" s="523">
        <v>2441</v>
      </c>
      <c r="K41" s="524">
        <v>548</v>
      </c>
      <c r="L41" s="524">
        <v>276</v>
      </c>
      <c r="M41" s="523">
        <v>272</v>
      </c>
      <c r="N41" s="524">
        <v>469</v>
      </c>
      <c r="O41" s="524">
        <v>240</v>
      </c>
      <c r="P41" s="523">
        <v>229</v>
      </c>
      <c r="Q41" s="524">
        <v>2499</v>
      </c>
      <c r="R41" s="524">
        <v>1379</v>
      </c>
      <c r="S41" s="523">
        <v>1120</v>
      </c>
      <c r="T41" s="524">
        <v>2561</v>
      </c>
      <c r="U41" s="524">
        <v>1408</v>
      </c>
      <c r="V41" s="523">
        <v>1153</v>
      </c>
      <c r="W41" s="524">
        <v>17</v>
      </c>
      <c r="X41" s="524">
        <v>7</v>
      </c>
      <c r="Y41" s="523">
        <v>10</v>
      </c>
      <c r="Z41" s="527" t="s">
        <v>334</v>
      </c>
    </row>
    <row r="42" spans="1:26" s="343" customFormat="1" ht="14.1" customHeight="1">
      <c r="A42" s="520" t="s">
        <v>12</v>
      </c>
      <c r="B42" s="521">
        <v>10966</v>
      </c>
      <c r="C42" s="522">
        <v>5656</v>
      </c>
      <c r="D42" s="523">
        <v>5310</v>
      </c>
      <c r="E42" s="522">
        <v>10838</v>
      </c>
      <c r="F42" s="522">
        <v>5579</v>
      </c>
      <c r="G42" s="523">
        <v>5259</v>
      </c>
      <c r="H42" s="524">
        <v>7662</v>
      </c>
      <c r="I42" s="524">
        <v>3863</v>
      </c>
      <c r="J42" s="523">
        <v>3799</v>
      </c>
      <c r="K42" s="524">
        <v>653</v>
      </c>
      <c r="L42" s="524">
        <v>334</v>
      </c>
      <c r="M42" s="523">
        <v>319</v>
      </c>
      <c r="N42" s="524">
        <v>605</v>
      </c>
      <c r="O42" s="524">
        <v>332</v>
      </c>
      <c r="P42" s="523">
        <v>273</v>
      </c>
      <c r="Q42" s="524">
        <v>2651</v>
      </c>
      <c r="R42" s="524">
        <v>1459</v>
      </c>
      <c r="S42" s="523">
        <v>1192</v>
      </c>
      <c r="T42" s="524">
        <v>2571</v>
      </c>
      <c r="U42" s="524">
        <v>1384</v>
      </c>
      <c r="V42" s="523">
        <v>1187</v>
      </c>
      <c r="W42" s="524">
        <v>128</v>
      </c>
      <c r="X42" s="524">
        <v>77</v>
      </c>
      <c r="Y42" s="523">
        <v>51</v>
      </c>
      <c r="Z42" s="527" t="s">
        <v>336</v>
      </c>
    </row>
    <row r="43" spans="1:26" s="343" customFormat="1" ht="14.1" customHeight="1">
      <c r="A43" s="520" t="s">
        <v>21</v>
      </c>
      <c r="B43" s="521">
        <v>9112</v>
      </c>
      <c r="C43" s="522">
        <v>4795</v>
      </c>
      <c r="D43" s="523">
        <v>4317</v>
      </c>
      <c r="E43" s="522">
        <v>9193</v>
      </c>
      <c r="F43" s="522">
        <v>4798</v>
      </c>
      <c r="G43" s="523">
        <v>4395</v>
      </c>
      <c r="H43" s="524">
        <v>5858</v>
      </c>
      <c r="I43" s="524">
        <v>3014</v>
      </c>
      <c r="J43" s="523">
        <v>2844</v>
      </c>
      <c r="K43" s="524">
        <v>614</v>
      </c>
      <c r="L43" s="524">
        <v>318</v>
      </c>
      <c r="M43" s="523">
        <v>296</v>
      </c>
      <c r="N43" s="524">
        <v>749</v>
      </c>
      <c r="O43" s="524">
        <v>400</v>
      </c>
      <c r="P43" s="523">
        <v>349</v>
      </c>
      <c r="Q43" s="524">
        <v>2640</v>
      </c>
      <c r="R43" s="524">
        <v>1463</v>
      </c>
      <c r="S43" s="523">
        <v>1177</v>
      </c>
      <c r="T43" s="524">
        <v>2586</v>
      </c>
      <c r="U43" s="524">
        <v>1384</v>
      </c>
      <c r="V43" s="523">
        <v>1202</v>
      </c>
      <c r="W43" s="524">
        <v>-81</v>
      </c>
      <c r="X43" s="524">
        <v>-3</v>
      </c>
      <c r="Y43" s="523">
        <v>-78</v>
      </c>
      <c r="Z43" s="527" t="s">
        <v>407</v>
      </c>
    </row>
    <row r="44" spans="1:26" s="343" customFormat="1" ht="14.1" customHeight="1">
      <c r="A44" s="520" t="s">
        <v>22</v>
      </c>
      <c r="B44" s="521">
        <v>10042</v>
      </c>
      <c r="C44" s="522">
        <v>5205</v>
      </c>
      <c r="D44" s="522">
        <v>4837</v>
      </c>
      <c r="E44" s="522">
        <v>10070</v>
      </c>
      <c r="F44" s="522">
        <v>5244</v>
      </c>
      <c r="G44" s="522">
        <v>4826</v>
      </c>
      <c r="H44" s="522">
        <v>5963</v>
      </c>
      <c r="I44" s="522">
        <v>3051</v>
      </c>
      <c r="J44" s="522">
        <v>2912</v>
      </c>
      <c r="K44" s="522">
        <v>714</v>
      </c>
      <c r="L44" s="522">
        <v>366</v>
      </c>
      <c r="M44" s="522">
        <v>348</v>
      </c>
      <c r="N44" s="522">
        <v>941</v>
      </c>
      <c r="O44" s="522">
        <v>485</v>
      </c>
      <c r="P44" s="522">
        <v>456</v>
      </c>
      <c r="Q44" s="522">
        <v>3365</v>
      </c>
      <c r="R44" s="522">
        <v>1788</v>
      </c>
      <c r="S44" s="522">
        <v>1577</v>
      </c>
      <c r="T44" s="522">
        <v>3166</v>
      </c>
      <c r="U44" s="522">
        <v>1708</v>
      </c>
      <c r="V44" s="522">
        <v>1458</v>
      </c>
      <c r="W44" s="522">
        <v>-28</v>
      </c>
      <c r="X44" s="522">
        <v>-39</v>
      </c>
      <c r="Y44" s="522">
        <v>11</v>
      </c>
      <c r="Z44" s="527" t="s">
        <v>386</v>
      </c>
    </row>
    <row r="45" spans="1:26" s="343" customFormat="1" ht="6" customHeight="1">
      <c r="A45" s="389"/>
      <c r="B45" s="528"/>
      <c r="C45" s="528"/>
      <c r="D45" s="528"/>
      <c r="E45" s="528"/>
      <c r="F45" s="528"/>
      <c r="G45" s="528"/>
      <c r="H45" s="528"/>
      <c r="I45" s="528"/>
      <c r="J45" s="528"/>
      <c r="K45" s="528"/>
      <c r="L45" s="528"/>
      <c r="M45" s="528"/>
      <c r="N45" s="528"/>
      <c r="O45" s="528"/>
      <c r="P45" s="528"/>
      <c r="Q45" s="529"/>
      <c r="R45" s="529"/>
      <c r="S45" s="529"/>
      <c r="T45" s="529"/>
      <c r="U45" s="529"/>
      <c r="V45" s="529"/>
      <c r="W45" s="529"/>
      <c r="X45" s="529"/>
      <c r="Y45" s="530"/>
      <c r="Z45" s="531"/>
    </row>
    <row r="46" spans="1:26" s="343" customFormat="1" ht="15.75" customHeight="1">
      <c r="A46" s="350" t="s">
        <v>656</v>
      </c>
      <c r="Y46" s="351"/>
      <c r="Z46" s="532" t="s">
        <v>546</v>
      </c>
    </row>
    <row r="47" spans="1:26" s="343" customFormat="1" ht="12" customHeight="1">
      <c r="A47" s="350" t="s">
        <v>31</v>
      </c>
      <c r="S47" s="533"/>
      <c r="T47" s="533"/>
      <c r="U47" s="533"/>
      <c r="V47" s="533"/>
      <c r="W47" s="533"/>
      <c r="X47" s="533"/>
      <c r="Y47" s="533"/>
      <c r="Z47" s="532" t="s">
        <v>177</v>
      </c>
    </row>
    <row r="48" spans="1:26" s="343" customFormat="1" ht="12" customHeight="1">
      <c r="A48" s="1033" t="s">
        <v>68</v>
      </c>
      <c r="B48" s="1033"/>
      <c r="C48" s="1033"/>
      <c r="D48" s="1033"/>
      <c r="E48" s="1033"/>
      <c r="F48" s="1033"/>
      <c r="G48" s="1033"/>
      <c r="H48" s="1033"/>
      <c r="I48" s="1033"/>
      <c r="J48" s="1033"/>
      <c r="K48" s="534"/>
      <c r="L48" s="534"/>
      <c r="M48" s="534"/>
      <c r="R48" s="533"/>
      <c r="S48" s="533"/>
      <c r="T48" s="533"/>
      <c r="U48" s="533"/>
      <c r="V48" s="533"/>
      <c r="W48" s="533"/>
      <c r="X48" s="533"/>
      <c r="Y48" s="533"/>
      <c r="Z48" s="532" t="s">
        <v>102</v>
      </c>
    </row>
    <row r="49" spans="1:26" s="343" customFormat="1" ht="12" customHeight="1">
      <c r="A49" s="535"/>
      <c r="B49" s="535"/>
      <c r="C49" s="535"/>
      <c r="D49" s="535"/>
      <c r="E49" s="535"/>
      <c r="F49" s="535"/>
      <c r="G49" s="535"/>
      <c r="H49" s="535"/>
      <c r="I49" s="535"/>
      <c r="J49" s="535"/>
      <c r="K49" s="534"/>
      <c r="L49" s="534"/>
      <c r="M49" s="534"/>
      <c r="R49" s="536"/>
      <c r="S49" s="536"/>
      <c r="T49" s="536"/>
      <c r="U49" s="536"/>
      <c r="V49" s="536"/>
      <c r="W49" s="536"/>
      <c r="X49" s="536"/>
      <c r="Y49" s="536"/>
      <c r="Z49" s="532" t="s">
        <v>181</v>
      </c>
    </row>
    <row r="50" spans="1:26" s="343" customFormat="1" ht="12" customHeight="1">
      <c r="K50" s="534"/>
      <c r="L50" s="534"/>
      <c r="M50" s="534"/>
      <c r="R50" s="536"/>
      <c r="S50" s="536"/>
      <c r="T50" s="536"/>
      <c r="U50" s="536"/>
      <c r="V50" s="536"/>
      <c r="W50" s="536"/>
      <c r="X50" s="536"/>
      <c r="Y50" s="536"/>
      <c r="Z50" s="532" t="s">
        <v>0</v>
      </c>
    </row>
  </sheetData>
  <mergeCells count="33">
    <mergeCell ref="A3:M3"/>
    <mergeCell ref="N3:Z3"/>
    <mergeCell ref="Q9:V9"/>
    <mergeCell ref="Q10:V10"/>
    <mergeCell ref="H7:J8"/>
    <mergeCell ref="H10:J10"/>
    <mergeCell ref="B7:G8"/>
    <mergeCell ref="Q7:V8"/>
    <mergeCell ref="B9:G9"/>
    <mergeCell ref="A7:A14"/>
    <mergeCell ref="H13:H14"/>
    <mergeCell ref="B13:B14"/>
    <mergeCell ref="H9:J9"/>
    <mergeCell ref="Z7:Z14"/>
    <mergeCell ref="B10:G10"/>
    <mergeCell ref="W7:Y8"/>
    <mergeCell ref="W9:Y9"/>
    <mergeCell ref="W13:W14"/>
    <mergeCell ref="W10:Y10"/>
    <mergeCell ref="Q11:S12"/>
    <mergeCell ref="T11:V12"/>
    <mergeCell ref="N10:P10"/>
    <mergeCell ref="K7:M8"/>
    <mergeCell ref="E13:E14"/>
    <mergeCell ref="A48:J48"/>
    <mergeCell ref="B11:D12"/>
    <mergeCell ref="K11:M12"/>
    <mergeCell ref="N11:P12"/>
    <mergeCell ref="E11:G12"/>
    <mergeCell ref="K9:M9"/>
    <mergeCell ref="K10:M10"/>
    <mergeCell ref="N7:P8"/>
    <mergeCell ref="N9:P9"/>
  </mergeCells>
  <phoneticPr fontId="43" type="noConversion"/>
  <printOptions horizontalCentered="1"/>
  <pageMargins left="0.59055118110236215" right="0.59055118110236215" top="0.59055118110236215" bottom="0.98425196850393704" header="0" footer="0"/>
  <pageSetup paperSize="7" scale="95" orientation="portrait" r:id="rId1"/>
  <colBreaks count="1" manualBreakCount="1">
    <brk id="13" max="16383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F0"/>
  </sheetPr>
  <dimension ref="A1:IV35"/>
  <sheetViews>
    <sheetView showGridLines="0" zoomScaleNormal="100" zoomScaleSheetLayoutView="85" workbookViewId="0">
      <selection activeCell="A37" sqref="A37:M42"/>
    </sheetView>
  </sheetViews>
  <sheetFormatPr defaultColWidth="8.88671875" defaultRowHeight="15.75"/>
  <cols>
    <col min="1" max="1" width="5.6640625" style="540" customWidth="1"/>
    <col min="2" max="2" width="6.6640625" style="540" customWidth="1"/>
    <col min="3" max="4" width="5.6640625" style="540" customWidth="1"/>
    <col min="5" max="5" width="6.109375" style="540" customWidth="1"/>
    <col min="6" max="6" width="5.77734375" style="540" customWidth="1"/>
    <col min="7" max="8" width="5.6640625" style="540" customWidth="1"/>
    <col min="9" max="9" width="5" style="540" customWidth="1"/>
    <col min="10" max="10" width="5.109375" style="540" customWidth="1"/>
    <col min="11" max="11" width="5" style="540" customWidth="1"/>
    <col min="12" max="13" width="4.33203125" style="540" customWidth="1"/>
    <col min="14" max="14" width="5.109375" style="540" customWidth="1"/>
    <col min="15" max="16" width="4.88671875" style="540" customWidth="1"/>
    <col min="17" max="17" width="6.109375" style="540" customWidth="1"/>
    <col min="18" max="19" width="5.21875" style="540" customWidth="1"/>
    <col min="20" max="20" width="6.109375" style="540" customWidth="1"/>
    <col min="21" max="22" width="4.77734375" style="540" customWidth="1"/>
    <col min="23" max="23" width="5.88671875" style="540" customWidth="1"/>
    <col min="24" max="25" width="5" style="540" customWidth="1"/>
    <col min="26" max="26" width="7.109375" style="540" customWidth="1"/>
    <col min="27" max="27" width="5.21875" style="540" customWidth="1"/>
    <col min="28" max="28" width="3.6640625" style="540" customWidth="1"/>
    <col min="29" max="29" width="3.77734375" style="540" customWidth="1"/>
    <col min="30" max="30" width="4" style="540" customWidth="1"/>
    <col min="31" max="31" width="4.6640625" style="540" customWidth="1"/>
    <col min="32" max="32" width="4.5546875" style="540" customWidth="1"/>
    <col min="33" max="35" width="4.77734375" style="540" customWidth="1"/>
    <col min="36" max="36" width="4.5546875" style="540" customWidth="1"/>
    <col min="37" max="37" width="4.77734375" style="540" customWidth="1"/>
    <col min="38" max="38" width="3.44140625" style="540" customWidth="1"/>
    <col min="39" max="39" width="3.77734375" style="540" customWidth="1"/>
    <col min="40" max="41" width="4.5546875" style="540" customWidth="1"/>
    <col min="42" max="43" width="4.77734375" style="540" customWidth="1"/>
    <col min="44" max="44" width="3.33203125" style="540" customWidth="1"/>
    <col min="45" max="45" width="4.44140625" style="540" customWidth="1"/>
    <col min="46" max="46" width="3.77734375" style="540" customWidth="1"/>
    <col min="47" max="47" width="3.33203125" style="540" customWidth="1"/>
    <col min="48" max="48" width="4.44140625" style="540" customWidth="1"/>
    <col min="49" max="50" width="4.77734375" style="540" customWidth="1"/>
    <col min="51" max="51" width="4.44140625" style="540" customWidth="1"/>
    <col min="52" max="52" width="6" style="540" customWidth="1"/>
    <col min="53" max="53" width="3.44140625" style="540" customWidth="1"/>
    <col min="54" max="54" width="4.44140625" style="540" customWidth="1"/>
    <col min="55" max="55" width="3.77734375" style="540" customWidth="1"/>
    <col min="56" max="56" width="3.33203125" style="540" customWidth="1"/>
    <col min="57" max="57" width="4.44140625" style="540" customWidth="1"/>
    <col min="58" max="58" width="7.109375" style="540" customWidth="1"/>
    <col min="59" max="16384" width="8.88671875" style="540"/>
  </cols>
  <sheetData>
    <row r="1" spans="1:256" ht="12" customHeight="1">
      <c r="A1" s="1062"/>
      <c r="B1" s="1062"/>
      <c r="C1" s="544"/>
      <c r="D1" s="544"/>
      <c r="E1" s="545"/>
      <c r="F1" s="544"/>
      <c r="G1" s="544"/>
      <c r="H1" s="545"/>
      <c r="I1" s="544"/>
      <c r="J1" s="544"/>
      <c r="K1" s="545"/>
      <c r="L1" s="544"/>
      <c r="M1" s="544"/>
      <c r="N1" s="545"/>
      <c r="O1" s="544"/>
      <c r="P1" s="544"/>
      <c r="Q1" s="545"/>
      <c r="R1" s="544"/>
      <c r="S1" s="544"/>
      <c r="T1" s="546"/>
      <c r="U1" s="546"/>
      <c r="V1" s="546"/>
      <c r="W1" s="546"/>
      <c r="X1" s="546"/>
      <c r="Y1" s="546"/>
      <c r="Z1" s="547"/>
      <c r="AA1" s="1062"/>
      <c r="AB1" s="1062"/>
      <c r="AC1" s="548"/>
      <c r="AD1" s="548"/>
      <c r="AE1" s="549"/>
      <c r="AF1" s="548"/>
      <c r="AG1" s="548"/>
      <c r="AH1" s="549"/>
      <c r="AI1" s="548"/>
      <c r="AJ1" s="548"/>
      <c r="AK1" s="545"/>
      <c r="AL1" s="548"/>
      <c r="AM1" s="548"/>
      <c r="AN1" s="545"/>
      <c r="AO1" s="548"/>
      <c r="AP1" s="548"/>
      <c r="AQ1" s="545"/>
      <c r="AR1" s="548"/>
      <c r="AS1" s="548"/>
      <c r="AT1" s="545"/>
      <c r="AU1" s="548"/>
      <c r="AV1" s="548"/>
      <c r="AW1" s="545"/>
      <c r="AX1" s="548"/>
      <c r="AY1" s="548"/>
      <c r="AZ1" s="545"/>
      <c r="BA1" s="550"/>
      <c r="BB1" s="550"/>
      <c r="BC1" s="550"/>
      <c r="BD1" s="550"/>
      <c r="BE1" s="550"/>
      <c r="BF1" s="547"/>
      <c r="BG1" s="545"/>
      <c r="BH1" s="545"/>
      <c r="BI1" s="545"/>
      <c r="BJ1" s="545"/>
      <c r="BK1" s="545"/>
      <c r="BL1" s="545"/>
      <c r="BM1" s="545"/>
      <c r="BN1" s="545"/>
      <c r="BO1" s="545"/>
      <c r="BP1" s="545"/>
      <c r="BQ1" s="545"/>
      <c r="BR1" s="545"/>
      <c r="BS1" s="545"/>
      <c r="BT1" s="545"/>
      <c r="BU1" s="545"/>
      <c r="BV1" s="545"/>
      <c r="BW1" s="545"/>
      <c r="BX1" s="545"/>
      <c r="BY1" s="545"/>
      <c r="BZ1" s="545"/>
      <c r="CA1" s="545"/>
      <c r="CB1" s="545"/>
      <c r="CC1" s="545"/>
      <c r="CD1" s="545"/>
      <c r="CE1" s="545"/>
      <c r="CF1" s="545"/>
      <c r="CG1" s="545"/>
      <c r="CH1" s="545"/>
      <c r="CI1" s="545"/>
      <c r="CJ1" s="545"/>
      <c r="CK1" s="545"/>
      <c r="CL1" s="545"/>
      <c r="CM1" s="545"/>
      <c r="CN1" s="545"/>
      <c r="CO1" s="545"/>
      <c r="CP1" s="545"/>
      <c r="CQ1" s="545"/>
      <c r="CR1" s="545"/>
      <c r="CS1" s="545"/>
      <c r="CT1" s="545"/>
      <c r="CU1" s="545"/>
      <c r="CV1" s="545"/>
      <c r="CW1" s="545"/>
      <c r="CX1" s="545"/>
      <c r="CY1" s="545"/>
      <c r="CZ1" s="545"/>
      <c r="DA1" s="545"/>
      <c r="DB1" s="545"/>
      <c r="DC1" s="545"/>
      <c r="DD1" s="545"/>
      <c r="DE1" s="545"/>
      <c r="DF1" s="545"/>
      <c r="DG1" s="545"/>
      <c r="DH1" s="545"/>
      <c r="DI1" s="545"/>
      <c r="DJ1" s="545"/>
      <c r="DK1" s="545"/>
      <c r="DL1" s="545"/>
      <c r="DM1" s="545"/>
      <c r="DN1" s="545"/>
      <c r="DO1" s="545"/>
      <c r="DP1" s="545"/>
      <c r="DQ1" s="545"/>
      <c r="DR1" s="545"/>
      <c r="DS1" s="545"/>
      <c r="DT1" s="545"/>
      <c r="DU1" s="545"/>
      <c r="DV1" s="545"/>
      <c r="DW1" s="545"/>
      <c r="DX1" s="545"/>
      <c r="DY1" s="545"/>
      <c r="DZ1" s="545"/>
      <c r="EA1" s="545"/>
      <c r="EB1" s="545"/>
      <c r="EC1" s="545"/>
      <c r="ED1" s="545"/>
      <c r="EE1" s="545"/>
      <c r="EF1" s="545"/>
      <c r="EG1" s="545"/>
      <c r="EH1" s="545"/>
      <c r="EI1" s="545"/>
      <c r="EJ1" s="545"/>
      <c r="EK1" s="545"/>
      <c r="EL1" s="545"/>
      <c r="EM1" s="545"/>
      <c r="EN1" s="545"/>
      <c r="EO1" s="545"/>
      <c r="EP1" s="545"/>
      <c r="EQ1" s="545"/>
      <c r="ER1" s="545"/>
      <c r="ES1" s="545"/>
      <c r="ET1" s="545"/>
      <c r="EU1" s="545"/>
      <c r="EV1" s="545"/>
      <c r="EW1" s="545"/>
      <c r="EX1" s="545"/>
      <c r="EY1" s="545"/>
      <c r="EZ1" s="545"/>
      <c r="FA1" s="545"/>
      <c r="FB1" s="545"/>
      <c r="FC1" s="545"/>
      <c r="FD1" s="545"/>
      <c r="FE1" s="545"/>
      <c r="FF1" s="545"/>
      <c r="FG1" s="545"/>
      <c r="FH1" s="545"/>
      <c r="FI1" s="545"/>
      <c r="FJ1" s="545"/>
      <c r="FK1" s="545"/>
      <c r="FL1" s="545"/>
      <c r="FM1" s="545"/>
      <c r="FN1" s="545"/>
      <c r="FO1" s="545"/>
      <c r="FP1" s="545"/>
      <c r="FQ1" s="545"/>
      <c r="FR1" s="545"/>
      <c r="FS1" s="545"/>
      <c r="FT1" s="545"/>
      <c r="FU1" s="545"/>
      <c r="FV1" s="545"/>
      <c r="FW1" s="545"/>
      <c r="FX1" s="545"/>
      <c r="FY1" s="545"/>
      <c r="FZ1" s="545"/>
      <c r="GA1" s="545"/>
      <c r="GB1" s="545"/>
      <c r="GC1" s="545"/>
      <c r="GD1" s="545"/>
      <c r="GE1" s="545"/>
      <c r="GF1" s="545"/>
      <c r="GG1" s="545"/>
      <c r="GH1" s="545"/>
      <c r="GI1" s="545"/>
      <c r="GJ1" s="545"/>
      <c r="GK1" s="545"/>
      <c r="GL1" s="545"/>
      <c r="GM1" s="545"/>
      <c r="GN1" s="545"/>
      <c r="GO1" s="545"/>
      <c r="GP1" s="545"/>
      <c r="GQ1" s="545"/>
      <c r="GR1" s="545"/>
      <c r="GS1" s="545"/>
      <c r="GT1" s="545"/>
      <c r="GU1" s="545"/>
      <c r="GV1" s="545"/>
      <c r="GW1" s="545"/>
      <c r="GX1" s="545"/>
      <c r="GY1" s="545"/>
      <c r="GZ1" s="545"/>
      <c r="HA1" s="545"/>
      <c r="HB1" s="545"/>
      <c r="HC1" s="545"/>
      <c r="HD1" s="545"/>
      <c r="HE1" s="545"/>
      <c r="HF1" s="545"/>
      <c r="HG1" s="545"/>
      <c r="HH1" s="545"/>
      <c r="HI1" s="545"/>
      <c r="HJ1" s="545"/>
      <c r="HK1" s="545"/>
      <c r="HL1" s="545"/>
      <c r="HM1" s="545"/>
      <c r="HN1" s="545"/>
      <c r="HO1" s="545"/>
      <c r="HP1" s="545"/>
      <c r="HQ1" s="545"/>
      <c r="HR1" s="545"/>
      <c r="HS1" s="545"/>
      <c r="HT1" s="545"/>
      <c r="HU1" s="545"/>
      <c r="HV1" s="545"/>
      <c r="HW1" s="545"/>
      <c r="HX1" s="545"/>
      <c r="HY1" s="545"/>
      <c r="HZ1" s="545"/>
      <c r="IA1" s="545"/>
      <c r="IB1" s="545"/>
      <c r="IC1" s="545"/>
      <c r="ID1" s="545"/>
      <c r="IE1" s="545"/>
      <c r="IF1" s="545"/>
      <c r="IG1" s="545"/>
      <c r="IH1" s="545"/>
      <c r="II1" s="545"/>
      <c r="IJ1" s="545"/>
      <c r="IK1" s="545"/>
      <c r="IL1" s="545"/>
      <c r="IM1" s="545"/>
      <c r="IN1" s="545"/>
      <c r="IO1" s="545"/>
      <c r="IP1" s="545"/>
      <c r="IQ1" s="545"/>
      <c r="IR1" s="545"/>
      <c r="IS1" s="545"/>
      <c r="IT1" s="545"/>
      <c r="IU1" s="545"/>
      <c r="IV1" s="545"/>
    </row>
    <row r="2" spans="1:256" ht="12" customHeight="1">
      <c r="A2" s="55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551"/>
      <c r="AK2" s="551"/>
      <c r="AL2" s="551"/>
      <c r="AM2" s="551"/>
      <c r="AN2" s="551"/>
      <c r="AO2" s="551"/>
      <c r="AP2" s="551"/>
      <c r="AQ2" s="551"/>
      <c r="AR2" s="551"/>
      <c r="AS2" s="551"/>
      <c r="AT2" s="551"/>
      <c r="AU2" s="551"/>
      <c r="AV2" s="551"/>
      <c r="AW2" s="551"/>
      <c r="AX2" s="551"/>
      <c r="AY2" s="551"/>
      <c r="AZ2" s="551"/>
      <c r="BA2" s="551"/>
      <c r="BB2" s="551"/>
      <c r="BC2" s="551"/>
      <c r="BD2" s="551"/>
      <c r="BE2" s="551"/>
      <c r="BF2" s="551"/>
      <c r="BG2" s="551"/>
      <c r="BH2" s="551"/>
      <c r="BI2" s="551"/>
      <c r="BJ2" s="551"/>
      <c r="BK2" s="551"/>
      <c r="BL2" s="551"/>
      <c r="BM2" s="551"/>
      <c r="BN2" s="551"/>
      <c r="BO2" s="551"/>
      <c r="BP2" s="551"/>
      <c r="BQ2" s="551"/>
      <c r="BR2" s="551"/>
      <c r="BS2" s="551"/>
      <c r="BT2" s="551"/>
      <c r="BU2" s="551"/>
      <c r="BV2" s="551"/>
      <c r="BW2" s="551"/>
      <c r="BX2" s="551"/>
      <c r="BY2" s="551"/>
      <c r="BZ2" s="551"/>
      <c r="CA2" s="551"/>
      <c r="CB2" s="551"/>
      <c r="CC2" s="551"/>
      <c r="CD2" s="551"/>
      <c r="CE2" s="551"/>
      <c r="CF2" s="551"/>
      <c r="CG2" s="551"/>
      <c r="CH2" s="551"/>
      <c r="CI2" s="551"/>
      <c r="CJ2" s="551"/>
      <c r="CK2" s="551"/>
      <c r="CL2" s="551"/>
      <c r="CM2" s="551"/>
      <c r="CN2" s="551"/>
      <c r="CO2" s="551"/>
      <c r="CP2" s="551"/>
      <c r="CQ2" s="551"/>
      <c r="CR2" s="551"/>
      <c r="CS2" s="551"/>
      <c r="CT2" s="551"/>
      <c r="CU2" s="551"/>
      <c r="CV2" s="551"/>
      <c r="CW2" s="551"/>
      <c r="CX2" s="551"/>
      <c r="CY2" s="551"/>
      <c r="CZ2" s="551"/>
      <c r="DA2" s="551"/>
      <c r="DB2" s="551"/>
      <c r="DC2" s="551"/>
      <c r="DD2" s="551"/>
      <c r="DE2" s="551"/>
      <c r="DF2" s="551"/>
      <c r="DG2" s="551"/>
      <c r="DH2" s="551"/>
      <c r="DI2" s="551"/>
      <c r="DJ2" s="551"/>
      <c r="DK2" s="551"/>
      <c r="DL2" s="551"/>
      <c r="DM2" s="551"/>
      <c r="DN2" s="551"/>
      <c r="DO2" s="551"/>
      <c r="DP2" s="551"/>
      <c r="DQ2" s="551"/>
      <c r="DR2" s="551"/>
      <c r="DS2" s="551"/>
      <c r="DT2" s="551"/>
      <c r="DU2" s="551"/>
      <c r="DV2" s="551"/>
      <c r="DW2" s="551"/>
      <c r="DX2" s="551"/>
      <c r="DY2" s="551"/>
      <c r="DZ2" s="551"/>
      <c r="EA2" s="551"/>
      <c r="EB2" s="551"/>
      <c r="EC2" s="551"/>
      <c r="ED2" s="551"/>
      <c r="EE2" s="551"/>
      <c r="EF2" s="551"/>
      <c r="EG2" s="551"/>
      <c r="EH2" s="551"/>
      <c r="EI2" s="551"/>
      <c r="EJ2" s="551"/>
      <c r="EK2" s="551"/>
      <c r="EL2" s="551"/>
      <c r="EM2" s="551"/>
      <c r="EN2" s="551"/>
      <c r="EO2" s="551"/>
      <c r="EP2" s="551"/>
      <c r="EQ2" s="551"/>
      <c r="ER2" s="551"/>
      <c r="ES2" s="551"/>
      <c r="ET2" s="551"/>
      <c r="EU2" s="551"/>
      <c r="EV2" s="551"/>
      <c r="EW2" s="551"/>
      <c r="EX2" s="551"/>
      <c r="EY2" s="551"/>
      <c r="EZ2" s="551"/>
      <c r="FA2" s="551"/>
      <c r="FB2" s="551"/>
      <c r="FC2" s="551"/>
      <c r="FD2" s="551"/>
      <c r="FE2" s="551"/>
      <c r="FF2" s="551"/>
      <c r="FG2" s="551"/>
      <c r="FH2" s="551"/>
      <c r="FI2" s="551"/>
      <c r="FJ2" s="551"/>
      <c r="FK2" s="551"/>
      <c r="FL2" s="551"/>
      <c r="FM2" s="551"/>
      <c r="FN2" s="551"/>
      <c r="FO2" s="551"/>
      <c r="FP2" s="551"/>
      <c r="FQ2" s="551"/>
      <c r="FR2" s="551"/>
      <c r="FS2" s="551"/>
      <c r="FT2" s="551"/>
      <c r="FU2" s="551"/>
      <c r="FV2" s="551"/>
      <c r="FW2" s="551"/>
      <c r="FX2" s="551"/>
      <c r="FY2" s="551"/>
      <c r="FZ2" s="551"/>
      <c r="GA2" s="551"/>
      <c r="GB2" s="551"/>
      <c r="GC2" s="551"/>
      <c r="GD2" s="551"/>
      <c r="GE2" s="551"/>
      <c r="GF2" s="551"/>
      <c r="GG2" s="551"/>
      <c r="GH2" s="551"/>
      <c r="GI2" s="551"/>
      <c r="GJ2" s="551"/>
      <c r="GK2" s="551"/>
      <c r="GL2" s="551"/>
      <c r="GM2" s="551"/>
      <c r="GN2" s="551"/>
      <c r="GO2" s="551"/>
      <c r="GP2" s="551"/>
      <c r="GQ2" s="551"/>
      <c r="GR2" s="551"/>
      <c r="GS2" s="551"/>
      <c r="GT2" s="551"/>
      <c r="GU2" s="551"/>
      <c r="GV2" s="551"/>
      <c r="GW2" s="551"/>
      <c r="GX2" s="551"/>
      <c r="GY2" s="551"/>
      <c r="GZ2" s="551"/>
      <c r="HA2" s="551"/>
      <c r="HB2" s="551"/>
      <c r="HC2" s="551"/>
      <c r="HD2" s="551"/>
      <c r="HE2" s="551"/>
      <c r="HF2" s="551"/>
      <c r="HG2" s="551"/>
      <c r="HH2" s="551"/>
      <c r="HI2" s="551"/>
      <c r="HJ2" s="551"/>
      <c r="HK2" s="551"/>
      <c r="HL2" s="551"/>
      <c r="HM2" s="551"/>
      <c r="HN2" s="551"/>
      <c r="HO2" s="551"/>
      <c r="HP2" s="551"/>
      <c r="HQ2" s="551"/>
      <c r="HR2" s="551"/>
      <c r="HS2" s="551"/>
      <c r="HT2" s="551"/>
      <c r="HU2" s="551"/>
      <c r="HV2" s="551"/>
      <c r="HW2" s="551"/>
      <c r="HX2" s="551"/>
      <c r="HY2" s="551"/>
      <c r="HZ2" s="551"/>
      <c r="IA2" s="551"/>
      <c r="IB2" s="551"/>
      <c r="IC2" s="551"/>
      <c r="ID2" s="551"/>
      <c r="IE2" s="551"/>
      <c r="IF2" s="551"/>
      <c r="IG2" s="551"/>
      <c r="IH2" s="551"/>
      <c r="II2" s="551"/>
      <c r="IJ2" s="551"/>
      <c r="IK2" s="551"/>
      <c r="IL2" s="551"/>
      <c r="IM2" s="551"/>
      <c r="IN2" s="551"/>
      <c r="IO2" s="551"/>
      <c r="IP2" s="551"/>
      <c r="IQ2" s="551"/>
      <c r="IR2" s="551"/>
      <c r="IS2" s="551"/>
      <c r="IT2" s="551"/>
      <c r="IU2" s="551"/>
      <c r="IV2" s="551"/>
    </row>
    <row r="3" spans="1:256" ht="18" customHeight="1">
      <c r="A3" s="1063" t="s">
        <v>541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59" t="s">
        <v>32</v>
      </c>
      <c r="O3" s="1059"/>
      <c r="P3" s="1059"/>
      <c r="Q3" s="1059"/>
      <c r="R3" s="1059"/>
      <c r="S3" s="1059"/>
      <c r="T3" s="1059"/>
      <c r="U3" s="1059"/>
      <c r="V3" s="1059"/>
      <c r="W3" s="1059"/>
      <c r="X3" s="1059"/>
      <c r="Y3" s="1059"/>
      <c r="Z3" s="1059"/>
      <c r="AA3" s="1063" t="s">
        <v>90</v>
      </c>
      <c r="AB3" s="1063"/>
      <c r="AC3" s="1063"/>
      <c r="AD3" s="1063"/>
      <c r="AE3" s="1063"/>
      <c r="AF3" s="1063"/>
      <c r="AG3" s="1063"/>
      <c r="AH3" s="1063"/>
      <c r="AI3" s="1063"/>
      <c r="AJ3" s="1063"/>
      <c r="AK3" s="1063"/>
      <c r="AL3" s="1063"/>
      <c r="AM3" s="1063"/>
      <c r="AN3" s="1063"/>
      <c r="AO3" s="1063"/>
      <c r="AP3" s="1063"/>
      <c r="AQ3" s="1059" t="s">
        <v>582</v>
      </c>
      <c r="AR3" s="1059"/>
      <c r="AS3" s="1059"/>
      <c r="AT3" s="1059"/>
      <c r="AU3" s="1059"/>
      <c r="AV3" s="1059"/>
      <c r="AW3" s="1059"/>
      <c r="AX3" s="1059"/>
      <c r="AY3" s="1059"/>
      <c r="AZ3" s="1059"/>
      <c r="BA3" s="1059"/>
      <c r="BB3" s="1059"/>
      <c r="BC3" s="1059"/>
      <c r="BD3" s="1059"/>
      <c r="BE3" s="1059"/>
      <c r="BF3" s="1059"/>
      <c r="BG3" s="552"/>
      <c r="BH3" s="552"/>
      <c r="BI3" s="552"/>
      <c r="BJ3" s="552"/>
      <c r="BK3" s="552"/>
      <c r="BL3" s="552"/>
      <c r="BM3" s="552"/>
      <c r="BN3" s="552"/>
      <c r="BO3" s="552"/>
      <c r="BP3" s="552"/>
      <c r="BQ3" s="552"/>
      <c r="BR3" s="552"/>
      <c r="BS3" s="552"/>
      <c r="BT3" s="552"/>
      <c r="BU3" s="552"/>
      <c r="BV3" s="552"/>
      <c r="BW3" s="552"/>
      <c r="BX3" s="552"/>
      <c r="BY3" s="552"/>
      <c r="BZ3" s="552"/>
      <c r="CA3" s="552"/>
      <c r="CB3" s="552"/>
      <c r="CC3" s="552"/>
      <c r="CD3" s="552"/>
      <c r="CE3" s="552"/>
      <c r="CF3" s="552"/>
      <c r="CG3" s="552"/>
      <c r="CH3" s="552"/>
      <c r="CI3" s="552"/>
      <c r="CJ3" s="552"/>
      <c r="CK3" s="552"/>
      <c r="CL3" s="552"/>
      <c r="CM3" s="552"/>
      <c r="CN3" s="552"/>
      <c r="CO3" s="552"/>
      <c r="CP3" s="552"/>
      <c r="CQ3" s="552"/>
      <c r="CR3" s="552"/>
      <c r="CS3" s="552"/>
      <c r="CT3" s="552"/>
      <c r="CU3" s="552"/>
      <c r="CV3" s="552"/>
      <c r="CW3" s="552"/>
      <c r="CX3" s="552"/>
      <c r="CY3" s="552"/>
      <c r="CZ3" s="552"/>
      <c r="DA3" s="552"/>
      <c r="DB3" s="552"/>
      <c r="DC3" s="552"/>
      <c r="DD3" s="552"/>
      <c r="DE3" s="552"/>
      <c r="DF3" s="552"/>
      <c r="DG3" s="552"/>
      <c r="DH3" s="552"/>
      <c r="DI3" s="552"/>
      <c r="DJ3" s="552"/>
      <c r="DK3" s="552"/>
      <c r="DL3" s="552"/>
      <c r="DM3" s="552"/>
      <c r="DN3" s="552"/>
      <c r="DO3" s="552"/>
      <c r="DP3" s="552"/>
      <c r="DQ3" s="552"/>
      <c r="DR3" s="552"/>
      <c r="DS3" s="552"/>
      <c r="DT3" s="552"/>
      <c r="DU3" s="552"/>
      <c r="DV3" s="552"/>
      <c r="DW3" s="552"/>
      <c r="DX3" s="552"/>
      <c r="DY3" s="552"/>
      <c r="DZ3" s="552"/>
      <c r="EA3" s="552"/>
      <c r="EB3" s="552"/>
      <c r="EC3" s="552"/>
      <c r="ED3" s="552"/>
      <c r="EE3" s="552"/>
      <c r="EF3" s="552"/>
      <c r="EG3" s="552"/>
      <c r="EH3" s="552"/>
      <c r="EI3" s="552"/>
      <c r="EJ3" s="552"/>
      <c r="EK3" s="552"/>
      <c r="EL3" s="552"/>
      <c r="EM3" s="552"/>
      <c r="EN3" s="552"/>
      <c r="EO3" s="552"/>
      <c r="EP3" s="552"/>
      <c r="EQ3" s="552"/>
      <c r="ER3" s="552"/>
      <c r="ES3" s="552"/>
      <c r="ET3" s="552"/>
      <c r="EU3" s="552"/>
      <c r="EV3" s="552"/>
      <c r="EW3" s="552"/>
      <c r="EX3" s="552"/>
      <c r="EY3" s="552"/>
      <c r="EZ3" s="552"/>
      <c r="FA3" s="552"/>
      <c r="FB3" s="552"/>
      <c r="FC3" s="552"/>
      <c r="FD3" s="552"/>
      <c r="FE3" s="552"/>
      <c r="FF3" s="552"/>
      <c r="FG3" s="552"/>
      <c r="FH3" s="552"/>
      <c r="FI3" s="552"/>
      <c r="FJ3" s="552"/>
      <c r="FK3" s="552"/>
      <c r="FL3" s="552"/>
      <c r="FM3" s="552"/>
      <c r="FN3" s="552"/>
      <c r="FO3" s="552"/>
      <c r="FP3" s="552"/>
      <c r="FQ3" s="552"/>
      <c r="FR3" s="552"/>
      <c r="FS3" s="552"/>
      <c r="FT3" s="552"/>
      <c r="FU3" s="552"/>
      <c r="FV3" s="552"/>
      <c r="FW3" s="552"/>
      <c r="FX3" s="552"/>
      <c r="FY3" s="552"/>
      <c r="FZ3" s="552"/>
      <c r="GA3" s="552"/>
      <c r="GB3" s="552"/>
      <c r="GC3" s="552"/>
      <c r="GD3" s="552"/>
      <c r="GE3" s="552"/>
      <c r="GF3" s="552"/>
      <c r="GG3" s="552"/>
      <c r="GH3" s="552"/>
      <c r="GI3" s="552"/>
      <c r="GJ3" s="552"/>
      <c r="GK3" s="552"/>
      <c r="GL3" s="552"/>
      <c r="GM3" s="552"/>
      <c r="GN3" s="552"/>
      <c r="GO3" s="552"/>
      <c r="GP3" s="552"/>
      <c r="GQ3" s="552"/>
      <c r="GR3" s="552"/>
      <c r="GS3" s="552"/>
      <c r="GT3" s="552"/>
      <c r="GU3" s="552"/>
      <c r="GV3" s="552"/>
      <c r="GW3" s="552"/>
      <c r="GX3" s="552"/>
      <c r="GY3" s="552"/>
      <c r="GZ3" s="552"/>
      <c r="HA3" s="552"/>
      <c r="HB3" s="552"/>
      <c r="HC3" s="552"/>
      <c r="HD3" s="552"/>
      <c r="HE3" s="552"/>
      <c r="HF3" s="552"/>
      <c r="HG3" s="552"/>
      <c r="HH3" s="552"/>
      <c r="HI3" s="552"/>
      <c r="HJ3" s="552"/>
      <c r="HK3" s="552"/>
      <c r="HL3" s="552"/>
      <c r="HM3" s="552"/>
      <c r="HN3" s="552"/>
      <c r="HO3" s="552"/>
      <c r="HP3" s="552"/>
      <c r="HQ3" s="552"/>
      <c r="HR3" s="552"/>
      <c r="HS3" s="552"/>
      <c r="HT3" s="552"/>
      <c r="HU3" s="552"/>
      <c r="HV3" s="552"/>
      <c r="HW3" s="552"/>
      <c r="HX3" s="552"/>
      <c r="HY3" s="552"/>
      <c r="HZ3" s="552"/>
      <c r="IA3" s="552"/>
      <c r="IB3" s="552"/>
      <c r="IC3" s="552"/>
      <c r="ID3" s="552"/>
      <c r="IE3" s="552"/>
      <c r="IF3" s="552"/>
      <c r="IG3" s="552"/>
      <c r="IH3" s="552"/>
      <c r="II3" s="552"/>
      <c r="IJ3" s="552"/>
      <c r="IK3" s="552"/>
      <c r="IL3" s="552"/>
      <c r="IM3" s="552"/>
      <c r="IN3" s="552"/>
      <c r="IO3" s="552"/>
      <c r="IP3" s="552"/>
      <c r="IQ3" s="552"/>
      <c r="IR3" s="552"/>
      <c r="IS3" s="552"/>
      <c r="IT3" s="552"/>
      <c r="IU3" s="552"/>
      <c r="IV3" s="552"/>
    </row>
    <row r="4" spans="1:256" ht="18" customHeight="1">
      <c r="A4" s="553"/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4"/>
      <c r="AA4" s="553"/>
      <c r="AB4" s="553"/>
      <c r="AC4" s="553"/>
      <c r="AD4" s="553"/>
      <c r="AE4" s="554"/>
      <c r="AF4" s="553"/>
      <c r="AG4" s="553"/>
      <c r="AH4" s="554"/>
      <c r="AI4" s="553"/>
      <c r="AJ4" s="553"/>
      <c r="AK4" s="554"/>
      <c r="AL4" s="553"/>
      <c r="AM4" s="553"/>
      <c r="AN4" s="554"/>
      <c r="AO4" s="553"/>
      <c r="AP4" s="553"/>
      <c r="AQ4" s="1066" t="s">
        <v>28</v>
      </c>
      <c r="AR4" s="1066"/>
      <c r="AS4" s="1066"/>
      <c r="AT4" s="1066"/>
      <c r="AU4" s="1066"/>
      <c r="AV4" s="1066"/>
      <c r="AW4" s="1066"/>
      <c r="AX4" s="1066"/>
      <c r="AY4" s="1066"/>
      <c r="AZ4" s="1066"/>
      <c r="BA4" s="1066"/>
      <c r="BB4" s="1066"/>
      <c r="BC4" s="1066"/>
      <c r="BD4" s="1066"/>
      <c r="BE4" s="1066"/>
      <c r="BF4" s="1066"/>
      <c r="BG4" s="552"/>
      <c r="BH4" s="552"/>
      <c r="BI4" s="552"/>
      <c r="BJ4" s="552"/>
      <c r="BK4" s="552"/>
      <c r="BL4" s="552"/>
      <c r="BM4" s="552"/>
      <c r="BN4" s="552"/>
      <c r="BO4" s="552"/>
      <c r="BP4" s="552"/>
      <c r="BQ4" s="552"/>
      <c r="BR4" s="552"/>
      <c r="BS4" s="552"/>
      <c r="BT4" s="552"/>
      <c r="BU4" s="552"/>
      <c r="BV4" s="552"/>
      <c r="BW4" s="552"/>
      <c r="BX4" s="552"/>
      <c r="BY4" s="552"/>
      <c r="BZ4" s="552"/>
      <c r="CA4" s="552"/>
      <c r="CB4" s="552"/>
      <c r="CC4" s="552"/>
      <c r="CD4" s="552"/>
      <c r="CE4" s="552"/>
      <c r="CF4" s="552"/>
      <c r="CG4" s="552"/>
      <c r="CH4" s="552"/>
      <c r="CI4" s="552"/>
      <c r="CJ4" s="552"/>
      <c r="CK4" s="552"/>
      <c r="CL4" s="552"/>
      <c r="CM4" s="552"/>
      <c r="CN4" s="552"/>
      <c r="CO4" s="552"/>
      <c r="CP4" s="552"/>
      <c r="CQ4" s="552"/>
      <c r="CR4" s="552"/>
      <c r="CS4" s="552"/>
      <c r="CT4" s="552"/>
      <c r="CU4" s="552"/>
      <c r="CV4" s="552"/>
      <c r="CW4" s="552"/>
      <c r="CX4" s="552"/>
      <c r="CY4" s="552"/>
      <c r="CZ4" s="552"/>
      <c r="DA4" s="552"/>
      <c r="DB4" s="552"/>
      <c r="DC4" s="552"/>
      <c r="DD4" s="552"/>
      <c r="DE4" s="552"/>
      <c r="DF4" s="552"/>
      <c r="DG4" s="552"/>
      <c r="DH4" s="552"/>
      <c r="DI4" s="552"/>
      <c r="DJ4" s="552"/>
      <c r="DK4" s="552"/>
      <c r="DL4" s="552"/>
      <c r="DM4" s="552"/>
      <c r="DN4" s="552"/>
      <c r="DO4" s="552"/>
      <c r="DP4" s="552"/>
      <c r="DQ4" s="552"/>
      <c r="DR4" s="552"/>
      <c r="DS4" s="552"/>
      <c r="DT4" s="552"/>
      <c r="DU4" s="552"/>
      <c r="DV4" s="552"/>
      <c r="DW4" s="552"/>
      <c r="DX4" s="552"/>
      <c r="DY4" s="552"/>
      <c r="DZ4" s="552"/>
      <c r="EA4" s="552"/>
      <c r="EB4" s="552"/>
      <c r="EC4" s="552"/>
      <c r="ED4" s="552"/>
      <c r="EE4" s="552"/>
      <c r="EF4" s="552"/>
      <c r="EG4" s="552"/>
      <c r="EH4" s="552"/>
      <c r="EI4" s="552"/>
      <c r="EJ4" s="552"/>
      <c r="EK4" s="552"/>
      <c r="EL4" s="552"/>
      <c r="EM4" s="552"/>
      <c r="EN4" s="552"/>
      <c r="EO4" s="552"/>
      <c r="EP4" s="552"/>
      <c r="EQ4" s="552"/>
      <c r="ER4" s="552"/>
      <c r="ES4" s="552"/>
      <c r="ET4" s="552"/>
      <c r="EU4" s="552"/>
      <c r="EV4" s="552"/>
      <c r="EW4" s="552"/>
      <c r="EX4" s="552"/>
      <c r="EY4" s="552"/>
      <c r="EZ4" s="552"/>
      <c r="FA4" s="552"/>
      <c r="FB4" s="552"/>
      <c r="FC4" s="552"/>
      <c r="FD4" s="552"/>
      <c r="FE4" s="552"/>
      <c r="FF4" s="552"/>
      <c r="FG4" s="552"/>
      <c r="FH4" s="552"/>
      <c r="FI4" s="552"/>
      <c r="FJ4" s="552"/>
      <c r="FK4" s="552"/>
      <c r="FL4" s="552"/>
      <c r="FM4" s="552"/>
      <c r="FN4" s="552"/>
      <c r="FO4" s="552"/>
      <c r="FP4" s="552"/>
      <c r="FQ4" s="552"/>
      <c r="FR4" s="552"/>
      <c r="FS4" s="552"/>
      <c r="FT4" s="552"/>
      <c r="FU4" s="552"/>
      <c r="FV4" s="552"/>
      <c r="FW4" s="552"/>
      <c r="FX4" s="552"/>
      <c r="FY4" s="552"/>
      <c r="FZ4" s="552"/>
      <c r="GA4" s="552"/>
      <c r="GB4" s="552"/>
      <c r="GC4" s="552"/>
      <c r="GD4" s="552"/>
      <c r="GE4" s="552"/>
      <c r="GF4" s="552"/>
      <c r="GG4" s="552"/>
      <c r="GH4" s="552"/>
      <c r="GI4" s="552"/>
      <c r="GJ4" s="552"/>
      <c r="GK4" s="552"/>
      <c r="GL4" s="552"/>
      <c r="GM4" s="552"/>
      <c r="GN4" s="552"/>
      <c r="GO4" s="552"/>
      <c r="GP4" s="552"/>
      <c r="GQ4" s="552"/>
      <c r="GR4" s="552"/>
      <c r="GS4" s="552"/>
      <c r="GT4" s="552"/>
      <c r="GU4" s="552"/>
      <c r="GV4" s="552"/>
      <c r="GW4" s="552"/>
      <c r="GX4" s="552"/>
      <c r="GY4" s="552"/>
      <c r="GZ4" s="552"/>
      <c r="HA4" s="552"/>
      <c r="HB4" s="552"/>
      <c r="HC4" s="552"/>
      <c r="HD4" s="552"/>
      <c r="HE4" s="552"/>
      <c r="HF4" s="552"/>
      <c r="HG4" s="552"/>
      <c r="HH4" s="552"/>
      <c r="HI4" s="552"/>
      <c r="HJ4" s="552"/>
      <c r="HK4" s="552"/>
      <c r="HL4" s="552"/>
      <c r="HM4" s="552"/>
      <c r="HN4" s="552"/>
      <c r="HO4" s="552"/>
      <c r="HP4" s="552"/>
      <c r="HQ4" s="552"/>
      <c r="HR4" s="552"/>
      <c r="HS4" s="552"/>
      <c r="HT4" s="552"/>
      <c r="HU4" s="552"/>
      <c r="HV4" s="552"/>
      <c r="HW4" s="552"/>
      <c r="HX4" s="552"/>
      <c r="HY4" s="552"/>
      <c r="HZ4" s="552"/>
      <c r="IA4" s="552"/>
      <c r="IB4" s="552"/>
      <c r="IC4" s="552"/>
      <c r="ID4" s="552"/>
      <c r="IE4" s="552"/>
      <c r="IF4" s="552"/>
      <c r="IG4" s="552"/>
      <c r="IH4" s="552"/>
      <c r="II4" s="552"/>
      <c r="IJ4" s="552"/>
      <c r="IK4" s="552"/>
      <c r="IL4" s="552"/>
      <c r="IM4" s="552"/>
      <c r="IN4" s="552"/>
      <c r="IO4" s="552"/>
      <c r="IP4" s="552"/>
      <c r="IQ4" s="552"/>
      <c r="IR4" s="552"/>
      <c r="IS4" s="552"/>
      <c r="IT4" s="552"/>
      <c r="IU4" s="552"/>
      <c r="IV4" s="552"/>
    </row>
    <row r="5" spans="1:256" ht="12" customHeight="1">
      <c r="A5" s="553"/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4"/>
      <c r="AA5" s="553"/>
      <c r="AB5" s="553"/>
      <c r="AC5" s="553"/>
      <c r="AD5" s="553"/>
      <c r="AE5" s="554"/>
      <c r="AF5" s="553"/>
      <c r="AG5" s="553"/>
      <c r="AH5" s="554"/>
      <c r="AI5" s="553"/>
      <c r="AJ5" s="553"/>
      <c r="AK5" s="554"/>
      <c r="AL5" s="553"/>
      <c r="AM5" s="553"/>
      <c r="AN5" s="554"/>
      <c r="AO5" s="553"/>
      <c r="AP5" s="553"/>
      <c r="AQ5" s="594"/>
      <c r="AR5" s="594"/>
      <c r="AS5" s="594"/>
      <c r="AT5" s="594"/>
      <c r="AU5" s="594"/>
      <c r="AV5" s="594"/>
      <c r="AW5" s="594"/>
      <c r="AX5" s="594"/>
      <c r="AY5" s="594"/>
      <c r="AZ5" s="594"/>
      <c r="BA5" s="594"/>
      <c r="BB5" s="594"/>
      <c r="BC5" s="594"/>
      <c r="BD5" s="594"/>
      <c r="BE5" s="594"/>
      <c r="BF5" s="594"/>
      <c r="BG5" s="552"/>
      <c r="BH5" s="552"/>
      <c r="BI5" s="552"/>
      <c r="BJ5" s="552"/>
      <c r="BK5" s="552"/>
      <c r="BL5" s="552"/>
      <c r="BM5" s="552"/>
      <c r="BN5" s="552"/>
      <c r="BO5" s="552"/>
      <c r="BP5" s="552"/>
      <c r="BQ5" s="552"/>
      <c r="BR5" s="552"/>
      <c r="BS5" s="552"/>
      <c r="BT5" s="552"/>
      <c r="BU5" s="552"/>
      <c r="BV5" s="552"/>
      <c r="BW5" s="552"/>
      <c r="BX5" s="552"/>
      <c r="BY5" s="552"/>
      <c r="BZ5" s="552"/>
      <c r="CA5" s="552"/>
      <c r="CB5" s="552"/>
      <c r="CC5" s="552"/>
      <c r="CD5" s="552"/>
      <c r="CE5" s="552"/>
      <c r="CF5" s="552"/>
      <c r="CG5" s="552"/>
      <c r="CH5" s="552"/>
      <c r="CI5" s="552"/>
      <c r="CJ5" s="552"/>
      <c r="CK5" s="552"/>
      <c r="CL5" s="552"/>
      <c r="CM5" s="552"/>
      <c r="CN5" s="552"/>
      <c r="CO5" s="552"/>
      <c r="CP5" s="552"/>
      <c r="CQ5" s="552"/>
      <c r="CR5" s="552"/>
      <c r="CS5" s="552"/>
      <c r="CT5" s="552"/>
      <c r="CU5" s="552"/>
      <c r="CV5" s="552"/>
      <c r="CW5" s="552"/>
      <c r="CX5" s="552"/>
      <c r="CY5" s="552"/>
      <c r="CZ5" s="552"/>
      <c r="DA5" s="552"/>
      <c r="DB5" s="552"/>
      <c r="DC5" s="552"/>
      <c r="DD5" s="552"/>
      <c r="DE5" s="552"/>
      <c r="DF5" s="552"/>
      <c r="DG5" s="552"/>
      <c r="DH5" s="552"/>
      <c r="DI5" s="552"/>
      <c r="DJ5" s="552"/>
      <c r="DK5" s="552"/>
      <c r="DL5" s="552"/>
      <c r="DM5" s="552"/>
      <c r="DN5" s="552"/>
      <c r="DO5" s="552"/>
      <c r="DP5" s="552"/>
      <c r="DQ5" s="552"/>
      <c r="DR5" s="552"/>
      <c r="DS5" s="552"/>
      <c r="DT5" s="552"/>
      <c r="DU5" s="552"/>
      <c r="DV5" s="552"/>
      <c r="DW5" s="552"/>
      <c r="DX5" s="552"/>
      <c r="DY5" s="552"/>
      <c r="DZ5" s="552"/>
      <c r="EA5" s="552"/>
      <c r="EB5" s="552"/>
      <c r="EC5" s="552"/>
      <c r="ED5" s="552"/>
      <c r="EE5" s="552"/>
      <c r="EF5" s="552"/>
      <c r="EG5" s="552"/>
      <c r="EH5" s="552"/>
      <c r="EI5" s="552"/>
      <c r="EJ5" s="552"/>
      <c r="EK5" s="552"/>
      <c r="EL5" s="552"/>
      <c r="EM5" s="552"/>
      <c r="EN5" s="552"/>
      <c r="EO5" s="552"/>
      <c r="EP5" s="552"/>
      <c r="EQ5" s="552"/>
      <c r="ER5" s="552"/>
      <c r="ES5" s="552"/>
      <c r="ET5" s="552"/>
      <c r="EU5" s="552"/>
      <c r="EV5" s="552"/>
      <c r="EW5" s="552"/>
      <c r="EX5" s="552"/>
      <c r="EY5" s="552"/>
      <c r="EZ5" s="552"/>
      <c r="FA5" s="552"/>
      <c r="FB5" s="552"/>
      <c r="FC5" s="552"/>
      <c r="FD5" s="552"/>
      <c r="FE5" s="552"/>
      <c r="FF5" s="552"/>
      <c r="FG5" s="552"/>
      <c r="FH5" s="552"/>
      <c r="FI5" s="552"/>
      <c r="FJ5" s="552"/>
      <c r="FK5" s="552"/>
      <c r="FL5" s="552"/>
      <c r="FM5" s="552"/>
      <c r="FN5" s="552"/>
      <c r="FO5" s="552"/>
      <c r="FP5" s="552"/>
      <c r="FQ5" s="552"/>
      <c r="FR5" s="552"/>
      <c r="FS5" s="552"/>
      <c r="FT5" s="552"/>
      <c r="FU5" s="552"/>
      <c r="FV5" s="552"/>
      <c r="FW5" s="552"/>
      <c r="FX5" s="552"/>
      <c r="FY5" s="552"/>
      <c r="FZ5" s="552"/>
      <c r="GA5" s="552"/>
      <c r="GB5" s="552"/>
      <c r="GC5" s="552"/>
      <c r="GD5" s="552"/>
      <c r="GE5" s="552"/>
      <c r="GF5" s="552"/>
      <c r="GG5" s="552"/>
      <c r="GH5" s="552"/>
      <c r="GI5" s="552"/>
      <c r="GJ5" s="552"/>
      <c r="GK5" s="552"/>
      <c r="GL5" s="552"/>
      <c r="GM5" s="552"/>
      <c r="GN5" s="552"/>
      <c r="GO5" s="552"/>
      <c r="GP5" s="552"/>
      <c r="GQ5" s="552"/>
      <c r="GR5" s="552"/>
      <c r="GS5" s="552"/>
      <c r="GT5" s="552"/>
      <c r="GU5" s="552"/>
      <c r="GV5" s="552"/>
      <c r="GW5" s="552"/>
      <c r="GX5" s="552"/>
      <c r="GY5" s="552"/>
      <c r="GZ5" s="552"/>
      <c r="HA5" s="552"/>
      <c r="HB5" s="552"/>
      <c r="HC5" s="552"/>
      <c r="HD5" s="552"/>
      <c r="HE5" s="552"/>
      <c r="HF5" s="552"/>
      <c r="HG5" s="552"/>
      <c r="HH5" s="552"/>
      <c r="HI5" s="552"/>
      <c r="HJ5" s="552"/>
      <c r="HK5" s="552"/>
      <c r="HL5" s="552"/>
      <c r="HM5" s="552"/>
      <c r="HN5" s="552"/>
      <c r="HO5" s="552"/>
      <c r="HP5" s="552"/>
      <c r="HQ5" s="552"/>
      <c r="HR5" s="552"/>
      <c r="HS5" s="552"/>
      <c r="HT5" s="552"/>
      <c r="HU5" s="552"/>
      <c r="HV5" s="552"/>
      <c r="HW5" s="552"/>
      <c r="HX5" s="552"/>
      <c r="HY5" s="552"/>
      <c r="HZ5" s="552"/>
      <c r="IA5" s="552"/>
      <c r="IB5" s="552"/>
      <c r="IC5" s="552"/>
      <c r="ID5" s="552"/>
      <c r="IE5" s="552"/>
      <c r="IF5" s="552"/>
      <c r="IG5" s="552"/>
      <c r="IH5" s="552"/>
      <c r="II5" s="552"/>
      <c r="IJ5" s="552"/>
      <c r="IK5" s="552"/>
      <c r="IL5" s="552"/>
      <c r="IM5" s="552"/>
      <c r="IN5" s="552"/>
      <c r="IO5" s="552"/>
      <c r="IP5" s="552"/>
      <c r="IQ5" s="552"/>
      <c r="IR5" s="552"/>
      <c r="IS5" s="552"/>
      <c r="IT5" s="552"/>
      <c r="IU5" s="552"/>
      <c r="IV5" s="552"/>
    </row>
    <row r="6" spans="1:256" ht="12" customHeight="1">
      <c r="A6" s="555" t="s">
        <v>225</v>
      </c>
      <c r="B6" s="556"/>
      <c r="C6" s="556"/>
      <c r="D6" s="556"/>
      <c r="E6" s="557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U6" s="556"/>
      <c r="V6" s="556"/>
      <c r="W6" s="556"/>
      <c r="X6" s="556"/>
      <c r="Y6" s="556"/>
      <c r="Z6" s="558" t="s">
        <v>506</v>
      </c>
      <c r="AA6" s="555" t="s">
        <v>225</v>
      </c>
      <c r="AB6" s="556"/>
      <c r="AC6" s="556"/>
      <c r="AD6" s="556"/>
      <c r="AE6" s="556"/>
      <c r="AF6" s="556"/>
      <c r="AG6" s="556"/>
      <c r="AH6" s="556"/>
      <c r="AI6" s="556"/>
      <c r="AJ6" s="556"/>
      <c r="AK6" s="556"/>
      <c r="AL6" s="556"/>
      <c r="AM6" s="556"/>
      <c r="AN6" s="556"/>
      <c r="AO6" s="556"/>
      <c r="AP6" s="556"/>
      <c r="AQ6" s="556"/>
      <c r="AR6" s="556"/>
      <c r="AS6" s="556"/>
      <c r="AT6" s="556"/>
      <c r="AU6" s="556"/>
      <c r="AV6" s="556"/>
      <c r="AW6" s="556"/>
      <c r="AX6" s="556"/>
      <c r="AY6" s="556"/>
      <c r="AZ6" s="556"/>
      <c r="BA6" s="556"/>
      <c r="BB6" s="556"/>
      <c r="BC6" s="556"/>
      <c r="BD6" s="556"/>
      <c r="BE6" s="556"/>
      <c r="BF6" s="558" t="s">
        <v>506</v>
      </c>
      <c r="BG6" s="559"/>
      <c r="BH6" s="559"/>
      <c r="BI6" s="559"/>
      <c r="BJ6" s="559"/>
      <c r="BK6" s="559"/>
      <c r="BL6" s="559"/>
      <c r="BM6" s="559"/>
      <c r="BN6" s="559"/>
      <c r="BO6" s="559"/>
      <c r="BP6" s="559"/>
      <c r="BQ6" s="559"/>
      <c r="BR6" s="559"/>
      <c r="BS6" s="559"/>
      <c r="BT6" s="559"/>
      <c r="BU6" s="559"/>
      <c r="BV6" s="559"/>
      <c r="BW6" s="559"/>
      <c r="BX6" s="559"/>
      <c r="BY6" s="559"/>
      <c r="BZ6" s="559"/>
      <c r="CA6" s="559"/>
      <c r="CB6" s="559"/>
      <c r="CC6" s="559"/>
      <c r="CD6" s="559"/>
      <c r="CE6" s="559"/>
      <c r="CF6" s="559"/>
      <c r="CG6" s="559"/>
      <c r="CH6" s="559"/>
      <c r="CI6" s="559"/>
      <c r="CJ6" s="559"/>
      <c r="CK6" s="559"/>
      <c r="CL6" s="559"/>
      <c r="CM6" s="559"/>
      <c r="CN6" s="559"/>
      <c r="CO6" s="559"/>
      <c r="CP6" s="559"/>
      <c r="CQ6" s="559"/>
      <c r="CR6" s="559"/>
      <c r="CS6" s="559"/>
      <c r="CT6" s="559"/>
      <c r="CU6" s="559"/>
      <c r="CV6" s="559"/>
      <c r="CW6" s="559"/>
      <c r="CX6" s="559"/>
      <c r="CY6" s="559"/>
      <c r="CZ6" s="559"/>
      <c r="DA6" s="559"/>
      <c r="DB6" s="559"/>
      <c r="DC6" s="559"/>
      <c r="DD6" s="559"/>
      <c r="DE6" s="559"/>
      <c r="DF6" s="559"/>
      <c r="DG6" s="559"/>
      <c r="DH6" s="559"/>
      <c r="DI6" s="559"/>
      <c r="DJ6" s="559"/>
      <c r="DK6" s="559"/>
      <c r="DL6" s="559"/>
      <c r="DM6" s="559"/>
      <c r="DN6" s="559"/>
      <c r="DO6" s="559"/>
      <c r="DP6" s="559"/>
      <c r="DQ6" s="559"/>
      <c r="DR6" s="559"/>
      <c r="DS6" s="559"/>
      <c r="DT6" s="559"/>
      <c r="DU6" s="559"/>
      <c r="DV6" s="559"/>
      <c r="DW6" s="559"/>
      <c r="DX6" s="559"/>
      <c r="DY6" s="559"/>
      <c r="DZ6" s="559"/>
      <c r="EA6" s="559"/>
      <c r="EB6" s="559"/>
      <c r="EC6" s="559"/>
      <c r="ED6" s="559"/>
      <c r="EE6" s="559"/>
      <c r="EF6" s="559"/>
      <c r="EG6" s="559"/>
      <c r="EH6" s="559"/>
      <c r="EI6" s="559"/>
      <c r="EJ6" s="559"/>
      <c r="EK6" s="559"/>
      <c r="EL6" s="559"/>
      <c r="EM6" s="559"/>
      <c r="EN6" s="559"/>
      <c r="EO6" s="559"/>
      <c r="EP6" s="559"/>
      <c r="EQ6" s="559"/>
      <c r="ER6" s="559"/>
      <c r="ES6" s="559"/>
      <c r="ET6" s="559"/>
      <c r="EU6" s="559"/>
      <c r="EV6" s="559"/>
      <c r="EW6" s="559"/>
      <c r="EX6" s="559"/>
      <c r="EY6" s="559"/>
      <c r="EZ6" s="559"/>
      <c r="FA6" s="559"/>
      <c r="FB6" s="559"/>
      <c r="FC6" s="559"/>
      <c r="FD6" s="559"/>
      <c r="FE6" s="559"/>
      <c r="FF6" s="559"/>
      <c r="FG6" s="559"/>
      <c r="FH6" s="559"/>
      <c r="FI6" s="559"/>
      <c r="FJ6" s="559"/>
      <c r="FK6" s="559"/>
      <c r="FL6" s="559"/>
      <c r="FM6" s="559"/>
      <c r="FN6" s="559"/>
      <c r="FO6" s="559"/>
      <c r="FP6" s="559"/>
      <c r="FQ6" s="559"/>
      <c r="FR6" s="559"/>
      <c r="FS6" s="559"/>
      <c r="FT6" s="559"/>
      <c r="FU6" s="559"/>
      <c r="FV6" s="559"/>
      <c r="FW6" s="559"/>
      <c r="FX6" s="559"/>
      <c r="FY6" s="559"/>
      <c r="FZ6" s="559"/>
      <c r="GA6" s="559"/>
      <c r="GB6" s="559"/>
      <c r="GC6" s="559"/>
      <c r="GD6" s="559"/>
      <c r="GE6" s="559"/>
      <c r="GF6" s="559"/>
      <c r="GG6" s="559"/>
      <c r="GH6" s="559"/>
      <c r="GI6" s="559"/>
      <c r="GJ6" s="559"/>
      <c r="GK6" s="559"/>
      <c r="GL6" s="559"/>
      <c r="GM6" s="559"/>
      <c r="GN6" s="559"/>
      <c r="GO6" s="559"/>
      <c r="GP6" s="559"/>
      <c r="GQ6" s="559"/>
      <c r="GR6" s="559"/>
      <c r="GS6" s="559"/>
      <c r="GT6" s="559"/>
      <c r="GU6" s="559"/>
      <c r="GV6" s="559"/>
      <c r="GW6" s="559"/>
      <c r="GX6" s="559"/>
      <c r="GY6" s="559"/>
      <c r="GZ6" s="559"/>
      <c r="HA6" s="559"/>
      <c r="HB6" s="559"/>
      <c r="HC6" s="559"/>
      <c r="HD6" s="559"/>
      <c r="HE6" s="559"/>
      <c r="HF6" s="559"/>
      <c r="HG6" s="559"/>
      <c r="HH6" s="559"/>
      <c r="HI6" s="559"/>
      <c r="HJ6" s="559"/>
      <c r="HK6" s="559"/>
      <c r="HL6" s="559"/>
      <c r="HM6" s="559"/>
      <c r="HN6" s="559"/>
      <c r="HO6" s="559"/>
      <c r="HP6" s="559"/>
      <c r="HQ6" s="559"/>
      <c r="HR6" s="559"/>
      <c r="HS6" s="559"/>
      <c r="HT6" s="559"/>
      <c r="HU6" s="559"/>
      <c r="HV6" s="559"/>
      <c r="HW6" s="559"/>
      <c r="HX6" s="559"/>
      <c r="HY6" s="559"/>
      <c r="HZ6" s="559"/>
      <c r="IA6" s="559"/>
      <c r="IB6" s="559"/>
      <c r="IC6" s="559"/>
      <c r="ID6" s="559"/>
      <c r="IE6" s="559"/>
      <c r="IF6" s="559"/>
      <c r="IG6" s="559"/>
      <c r="IH6" s="559"/>
      <c r="II6" s="559"/>
      <c r="IJ6" s="559"/>
      <c r="IK6" s="559"/>
      <c r="IL6" s="559"/>
      <c r="IM6" s="559"/>
      <c r="IN6" s="559"/>
      <c r="IO6" s="559"/>
      <c r="IP6" s="559"/>
      <c r="IQ6" s="559"/>
      <c r="IR6" s="559"/>
      <c r="IS6" s="559"/>
      <c r="IT6" s="559"/>
      <c r="IU6" s="559"/>
      <c r="IV6" s="559"/>
    </row>
    <row r="7" spans="1:256" ht="25.5" customHeight="1">
      <c r="A7" s="1060" t="s">
        <v>491</v>
      </c>
      <c r="B7" s="560" t="s">
        <v>142</v>
      </c>
      <c r="C7" s="561"/>
      <c r="D7" s="562"/>
      <c r="E7" s="563" t="s">
        <v>45</v>
      </c>
      <c r="F7" s="561"/>
      <c r="G7" s="562"/>
      <c r="H7" s="563" t="s">
        <v>138</v>
      </c>
      <c r="I7" s="561"/>
      <c r="J7" s="562"/>
      <c r="K7" s="563" t="s">
        <v>157</v>
      </c>
      <c r="L7" s="561"/>
      <c r="M7" s="561"/>
      <c r="N7" s="564" t="s">
        <v>141</v>
      </c>
      <c r="O7" s="561"/>
      <c r="P7" s="562"/>
      <c r="Q7" s="563" t="s">
        <v>6</v>
      </c>
      <c r="R7" s="561"/>
      <c r="S7" s="562"/>
      <c r="T7" s="563" t="s">
        <v>156</v>
      </c>
      <c r="U7" s="561"/>
      <c r="V7" s="562"/>
      <c r="W7" s="563" t="s">
        <v>50</v>
      </c>
      <c r="X7" s="561"/>
      <c r="Y7" s="562"/>
      <c r="Z7" s="1064" t="s">
        <v>262</v>
      </c>
      <c r="AA7" s="1060" t="s">
        <v>491</v>
      </c>
      <c r="AB7" s="563" t="s">
        <v>140</v>
      </c>
      <c r="AC7" s="561"/>
      <c r="AD7" s="562"/>
      <c r="AE7" s="564" t="s">
        <v>146</v>
      </c>
      <c r="AF7" s="561"/>
      <c r="AG7" s="562"/>
      <c r="AH7" s="564" t="s">
        <v>11</v>
      </c>
      <c r="AI7" s="561"/>
      <c r="AJ7" s="562"/>
      <c r="AK7" s="563" t="s">
        <v>154</v>
      </c>
      <c r="AL7" s="561"/>
      <c r="AM7" s="562"/>
      <c r="AN7" s="563" t="s">
        <v>13</v>
      </c>
      <c r="AO7" s="561"/>
      <c r="AP7" s="561"/>
      <c r="AQ7" s="564" t="s">
        <v>143</v>
      </c>
      <c r="AR7" s="561"/>
      <c r="AS7" s="562"/>
      <c r="AT7" s="563" t="s">
        <v>153</v>
      </c>
      <c r="AU7" s="561"/>
      <c r="AV7" s="562"/>
      <c r="AW7" s="563" t="s">
        <v>61</v>
      </c>
      <c r="AX7" s="561"/>
      <c r="AY7" s="562"/>
      <c r="AZ7" s="563" t="s">
        <v>144</v>
      </c>
      <c r="BA7" s="561"/>
      <c r="BB7" s="562"/>
      <c r="BC7" s="563" t="s">
        <v>47</v>
      </c>
      <c r="BD7" s="561"/>
      <c r="BE7" s="562"/>
      <c r="BF7" s="1064" t="s">
        <v>262</v>
      </c>
      <c r="BG7" s="565"/>
      <c r="BH7" s="565"/>
      <c r="BI7" s="565"/>
      <c r="BJ7" s="565"/>
      <c r="BK7" s="565"/>
      <c r="BL7" s="565"/>
      <c r="BM7" s="565"/>
      <c r="BN7" s="565"/>
      <c r="BO7" s="565"/>
      <c r="BP7" s="565"/>
      <c r="BQ7" s="565"/>
      <c r="BR7" s="565"/>
      <c r="BS7" s="565"/>
      <c r="BT7" s="565"/>
      <c r="BU7" s="565"/>
      <c r="BV7" s="565"/>
      <c r="BW7" s="565"/>
      <c r="BX7" s="565"/>
      <c r="BY7" s="565"/>
      <c r="BZ7" s="565"/>
      <c r="CA7" s="565"/>
      <c r="CB7" s="565"/>
      <c r="CC7" s="565"/>
      <c r="CD7" s="565"/>
      <c r="CE7" s="565"/>
      <c r="CF7" s="565"/>
      <c r="CG7" s="565"/>
      <c r="CH7" s="565"/>
      <c r="CI7" s="565"/>
      <c r="CJ7" s="565"/>
      <c r="CK7" s="565"/>
      <c r="CL7" s="565"/>
      <c r="CM7" s="565"/>
      <c r="CN7" s="565"/>
      <c r="CO7" s="565"/>
      <c r="CP7" s="565"/>
      <c r="CQ7" s="565"/>
      <c r="CR7" s="565"/>
      <c r="CS7" s="565"/>
      <c r="CT7" s="565"/>
      <c r="CU7" s="565"/>
      <c r="CV7" s="565"/>
      <c r="CW7" s="565"/>
      <c r="CX7" s="565"/>
      <c r="CY7" s="565"/>
      <c r="CZ7" s="565"/>
      <c r="DA7" s="565"/>
      <c r="DB7" s="565"/>
      <c r="DC7" s="565"/>
      <c r="DD7" s="565"/>
      <c r="DE7" s="565"/>
      <c r="DF7" s="565"/>
      <c r="DG7" s="565"/>
      <c r="DH7" s="565"/>
      <c r="DI7" s="565"/>
      <c r="DJ7" s="565"/>
      <c r="DK7" s="565"/>
      <c r="DL7" s="565"/>
      <c r="DM7" s="565"/>
      <c r="DN7" s="565"/>
      <c r="DO7" s="565"/>
      <c r="DP7" s="565"/>
      <c r="DQ7" s="565"/>
      <c r="DR7" s="565"/>
      <c r="DS7" s="565"/>
      <c r="DT7" s="565"/>
      <c r="DU7" s="565"/>
      <c r="DV7" s="565"/>
      <c r="DW7" s="565"/>
      <c r="DX7" s="565"/>
      <c r="DY7" s="565"/>
      <c r="DZ7" s="565"/>
      <c r="EA7" s="565"/>
      <c r="EB7" s="565"/>
      <c r="EC7" s="565"/>
      <c r="ED7" s="565"/>
      <c r="EE7" s="565"/>
      <c r="EF7" s="565"/>
      <c r="EG7" s="565"/>
      <c r="EH7" s="565"/>
      <c r="EI7" s="565"/>
      <c r="EJ7" s="565"/>
      <c r="EK7" s="565"/>
      <c r="EL7" s="565"/>
      <c r="EM7" s="565"/>
      <c r="EN7" s="565"/>
      <c r="EO7" s="565"/>
      <c r="EP7" s="565"/>
      <c r="EQ7" s="565"/>
      <c r="ER7" s="565"/>
      <c r="ES7" s="565"/>
      <c r="ET7" s="565"/>
      <c r="EU7" s="565"/>
      <c r="EV7" s="565"/>
      <c r="EW7" s="565"/>
      <c r="EX7" s="565"/>
      <c r="EY7" s="565"/>
      <c r="EZ7" s="565"/>
      <c r="FA7" s="565"/>
      <c r="FB7" s="565"/>
      <c r="FC7" s="565"/>
      <c r="FD7" s="565"/>
      <c r="FE7" s="565"/>
      <c r="FF7" s="565"/>
      <c r="FG7" s="565"/>
      <c r="FH7" s="565"/>
      <c r="FI7" s="565"/>
      <c r="FJ7" s="565"/>
      <c r="FK7" s="565"/>
      <c r="FL7" s="565"/>
      <c r="FM7" s="565"/>
      <c r="FN7" s="565"/>
      <c r="FO7" s="565"/>
      <c r="FP7" s="565"/>
      <c r="FQ7" s="565"/>
      <c r="FR7" s="565"/>
      <c r="FS7" s="565"/>
      <c r="FT7" s="565"/>
      <c r="FU7" s="565"/>
      <c r="FV7" s="565"/>
      <c r="FW7" s="565"/>
      <c r="FX7" s="565"/>
      <c r="FY7" s="565"/>
      <c r="FZ7" s="565"/>
      <c r="GA7" s="565"/>
      <c r="GB7" s="565"/>
      <c r="GC7" s="565"/>
      <c r="GD7" s="565"/>
      <c r="GE7" s="565"/>
      <c r="GF7" s="565"/>
      <c r="GG7" s="565"/>
      <c r="GH7" s="565"/>
      <c r="GI7" s="565"/>
      <c r="GJ7" s="565"/>
      <c r="GK7" s="565"/>
      <c r="GL7" s="565"/>
      <c r="GM7" s="565"/>
      <c r="GN7" s="565"/>
      <c r="GO7" s="565"/>
      <c r="GP7" s="565"/>
      <c r="GQ7" s="565"/>
      <c r="GR7" s="565"/>
      <c r="GS7" s="565"/>
      <c r="GT7" s="565"/>
      <c r="GU7" s="565"/>
      <c r="GV7" s="565"/>
      <c r="GW7" s="565"/>
      <c r="GX7" s="565"/>
      <c r="GY7" s="565"/>
      <c r="GZ7" s="565"/>
      <c r="HA7" s="565"/>
      <c r="HB7" s="565"/>
      <c r="HC7" s="565"/>
      <c r="HD7" s="565"/>
      <c r="HE7" s="565"/>
      <c r="HF7" s="565"/>
      <c r="HG7" s="565"/>
      <c r="HH7" s="565"/>
      <c r="HI7" s="565"/>
      <c r="HJ7" s="565"/>
      <c r="HK7" s="565"/>
      <c r="HL7" s="565"/>
      <c r="HM7" s="565"/>
      <c r="HN7" s="565"/>
      <c r="HO7" s="565"/>
      <c r="HP7" s="565"/>
      <c r="HQ7" s="565"/>
      <c r="HR7" s="565"/>
      <c r="HS7" s="565"/>
      <c r="HT7" s="565"/>
      <c r="HU7" s="565"/>
      <c r="HV7" s="565"/>
      <c r="HW7" s="565"/>
      <c r="HX7" s="565"/>
      <c r="HY7" s="565"/>
      <c r="HZ7" s="565"/>
      <c r="IA7" s="565"/>
      <c r="IB7" s="565"/>
      <c r="IC7" s="565"/>
      <c r="ID7" s="565"/>
      <c r="IE7" s="565"/>
      <c r="IF7" s="565"/>
      <c r="IG7" s="565"/>
      <c r="IH7" s="565"/>
      <c r="II7" s="565"/>
      <c r="IJ7" s="565"/>
      <c r="IK7" s="565"/>
      <c r="IL7" s="565"/>
      <c r="IM7" s="565"/>
      <c r="IN7" s="565"/>
      <c r="IO7" s="565"/>
      <c r="IP7" s="565"/>
      <c r="IQ7" s="565"/>
      <c r="IR7" s="565"/>
      <c r="IS7" s="565"/>
      <c r="IT7" s="565"/>
      <c r="IU7" s="565"/>
      <c r="IV7" s="565"/>
    </row>
    <row r="8" spans="1:256" ht="27" customHeight="1">
      <c r="A8" s="1061"/>
      <c r="B8" s="566" t="s">
        <v>367</v>
      </c>
      <c r="C8" s="567" t="s">
        <v>226</v>
      </c>
      <c r="D8" s="567" t="s">
        <v>577</v>
      </c>
      <c r="E8" s="568" t="s">
        <v>267</v>
      </c>
      <c r="F8" s="567" t="s">
        <v>226</v>
      </c>
      <c r="G8" s="567" t="s">
        <v>577</v>
      </c>
      <c r="H8" s="568" t="s">
        <v>444</v>
      </c>
      <c r="I8" s="567" t="s">
        <v>226</v>
      </c>
      <c r="J8" s="567" t="s">
        <v>577</v>
      </c>
      <c r="K8" s="568" t="s">
        <v>450</v>
      </c>
      <c r="L8" s="567" t="s">
        <v>226</v>
      </c>
      <c r="M8" s="569" t="s">
        <v>690</v>
      </c>
      <c r="N8" s="570" t="s">
        <v>451</v>
      </c>
      <c r="O8" s="567" t="s">
        <v>226</v>
      </c>
      <c r="P8" s="567" t="s">
        <v>577</v>
      </c>
      <c r="Q8" s="568" t="s">
        <v>448</v>
      </c>
      <c r="R8" s="567" t="s">
        <v>226</v>
      </c>
      <c r="S8" s="567" t="s">
        <v>577</v>
      </c>
      <c r="T8" s="568" t="s">
        <v>445</v>
      </c>
      <c r="U8" s="567" t="s">
        <v>226</v>
      </c>
      <c r="V8" s="567" t="s">
        <v>577</v>
      </c>
      <c r="W8" s="566" t="s">
        <v>419</v>
      </c>
      <c r="X8" s="567" t="s">
        <v>226</v>
      </c>
      <c r="Y8" s="567" t="s">
        <v>577</v>
      </c>
      <c r="Z8" s="1065"/>
      <c r="AA8" s="1061"/>
      <c r="AB8" s="566" t="s">
        <v>442</v>
      </c>
      <c r="AC8" s="819" t="s">
        <v>645</v>
      </c>
      <c r="AD8" s="853" t="s">
        <v>689</v>
      </c>
      <c r="AE8" s="570" t="s">
        <v>406</v>
      </c>
      <c r="AF8" s="819" t="s">
        <v>645</v>
      </c>
      <c r="AG8" s="819" t="s">
        <v>647</v>
      </c>
      <c r="AH8" s="570" t="s">
        <v>260</v>
      </c>
      <c r="AI8" s="819" t="s">
        <v>645</v>
      </c>
      <c r="AJ8" s="819" t="s">
        <v>647</v>
      </c>
      <c r="AK8" s="568" t="s">
        <v>422</v>
      </c>
      <c r="AL8" s="819" t="s">
        <v>645</v>
      </c>
      <c r="AM8" s="853" t="s">
        <v>689</v>
      </c>
      <c r="AN8" s="568" t="s">
        <v>256</v>
      </c>
      <c r="AO8" s="819" t="s">
        <v>645</v>
      </c>
      <c r="AP8" s="820" t="s">
        <v>647</v>
      </c>
      <c r="AQ8" s="570" t="s">
        <v>453</v>
      </c>
      <c r="AR8" s="819" t="s">
        <v>645</v>
      </c>
      <c r="AS8" s="819" t="s">
        <v>646</v>
      </c>
      <c r="AT8" s="568" t="s">
        <v>439</v>
      </c>
      <c r="AU8" s="819" t="s">
        <v>645</v>
      </c>
      <c r="AV8" s="819" t="s">
        <v>647</v>
      </c>
      <c r="AW8" s="568" t="s">
        <v>265</v>
      </c>
      <c r="AX8" s="819" t="s">
        <v>645</v>
      </c>
      <c r="AY8" s="819" t="s">
        <v>647</v>
      </c>
      <c r="AZ8" s="568" t="s">
        <v>273</v>
      </c>
      <c r="BA8" s="819" t="s">
        <v>645</v>
      </c>
      <c r="BB8" s="819" t="s">
        <v>646</v>
      </c>
      <c r="BC8" s="568" t="s">
        <v>418</v>
      </c>
      <c r="BD8" s="819" t="s">
        <v>645</v>
      </c>
      <c r="BE8" s="819" t="s">
        <v>647</v>
      </c>
      <c r="BF8" s="1065"/>
    </row>
    <row r="9" spans="1:256" s="541" customFormat="1" ht="18.95" customHeight="1">
      <c r="A9" s="571">
        <v>2012</v>
      </c>
      <c r="B9" s="854">
        <v>121705</v>
      </c>
      <c r="C9" s="854">
        <v>61353</v>
      </c>
      <c r="D9" s="854">
        <v>60352</v>
      </c>
      <c r="E9" s="854">
        <v>85561</v>
      </c>
      <c r="F9" s="854">
        <v>42486</v>
      </c>
      <c r="G9" s="854">
        <v>43075</v>
      </c>
      <c r="H9" s="854">
        <v>6649</v>
      </c>
      <c r="I9" s="854">
        <v>3463</v>
      </c>
      <c r="J9" s="854">
        <v>3186</v>
      </c>
      <c r="K9" s="854">
        <v>880</v>
      </c>
      <c r="L9" s="854">
        <v>440</v>
      </c>
      <c r="M9" s="854">
        <v>440</v>
      </c>
      <c r="N9" s="854">
        <v>1050</v>
      </c>
      <c r="O9" s="854">
        <v>579</v>
      </c>
      <c r="P9" s="854">
        <v>471</v>
      </c>
      <c r="Q9" s="854">
        <v>1624</v>
      </c>
      <c r="R9" s="854">
        <v>862</v>
      </c>
      <c r="S9" s="854">
        <v>762</v>
      </c>
      <c r="T9" s="854">
        <v>508</v>
      </c>
      <c r="U9" s="854">
        <v>264</v>
      </c>
      <c r="V9" s="854">
        <v>244</v>
      </c>
      <c r="W9" s="854">
        <v>3878</v>
      </c>
      <c r="X9" s="854">
        <v>2015</v>
      </c>
      <c r="Y9" s="854">
        <v>1863</v>
      </c>
      <c r="Z9" s="572">
        <v>2012</v>
      </c>
      <c r="AA9" s="571">
        <v>2012</v>
      </c>
      <c r="AB9" s="865">
        <v>422</v>
      </c>
      <c r="AC9" s="865">
        <v>228</v>
      </c>
      <c r="AD9" s="865">
        <v>194</v>
      </c>
      <c r="AE9" s="865">
        <v>1721</v>
      </c>
      <c r="AF9" s="865">
        <v>902</v>
      </c>
      <c r="AG9" s="865">
        <v>819</v>
      </c>
      <c r="AH9" s="865">
        <v>9666</v>
      </c>
      <c r="AI9" s="865">
        <v>5072</v>
      </c>
      <c r="AJ9" s="865">
        <v>4594</v>
      </c>
      <c r="AK9" s="865">
        <v>1225</v>
      </c>
      <c r="AL9" s="865">
        <v>606</v>
      </c>
      <c r="AM9" s="865">
        <v>619</v>
      </c>
      <c r="AN9" s="865">
        <v>3443</v>
      </c>
      <c r="AO9" s="865">
        <v>1787</v>
      </c>
      <c r="AP9" s="865">
        <v>1656</v>
      </c>
      <c r="AQ9" s="865">
        <v>1115</v>
      </c>
      <c r="AR9" s="865">
        <v>582</v>
      </c>
      <c r="AS9" s="865">
        <v>533</v>
      </c>
      <c r="AT9" s="865">
        <v>688</v>
      </c>
      <c r="AU9" s="865">
        <v>383</v>
      </c>
      <c r="AV9" s="865">
        <v>305</v>
      </c>
      <c r="AW9" s="865">
        <v>1824</v>
      </c>
      <c r="AX9" s="865">
        <v>950</v>
      </c>
      <c r="AY9" s="865">
        <v>874</v>
      </c>
      <c r="AZ9" s="865">
        <v>1158</v>
      </c>
      <c r="BA9" s="865">
        <v>578</v>
      </c>
      <c r="BB9" s="865">
        <v>580</v>
      </c>
      <c r="BC9" s="865">
        <v>293</v>
      </c>
      <c r="BD9" s="865">
        <v>156</v>
      </c>
      <c r="BE9" s="865">
        <v>137</v>
      </c>
      <c r="BF9" s="572">
        <v>2012</v>
      </c>
    </row>
    <row r="10" spans="1:256" s="542" customFormat="1" ht="18.95" customHeight="1">
      <c r="A10" s="573" t="s">
        <v>384</v>
      </c>
      <c r="B10" s="855">
        <v>99066</v>
      </c>
      <c r="C10" s="855">
        <v>49507</v>
      </c>
      <c r="D10" s="855">
        <v>49559</v>
      </c>
      <c r="E10" s="855">
        <v>73669</v>
      </c>
      <c r="F10" s="855">
        <v>36456</v>
      </c>
      <c r="G10" s="855">
        <v>37213</v>
      </c>
      <c r="H10" s="855">
        <v>4852</v>
      </c>
      <c r="I10" s="855">
        <v>2480</v>
      </c>
      <c r="J10" s="855">
        <v>2372</v>
      </c>
      <c r="K10" s="855">
        <v>578</v>
      </c>
      <c r="L10" s="855">
        <v>277</v>
      </c>
      <c r="M10" s="855">
        <v>301</v>
      </c>
      <c r="N10" s="855">
        <v>763</v>
      </c>
      <c r="O10" s="855">
        <v>413</v>
      </c>
      <c r="P10" s="855">
        <v>350</v>
      </c>
      <c r="Q10" s="855">
        <v>1093</v>
      </c>
      <c r="R10" s="855">
        <v>571</v>
      </c>
      <c r="S10" s="855">
        <v>522</v>
      </c>
      <c r="T10" s="855">
        <v>350</v>
      </c>
      <c r="U10" s="855">
        <v>169</v>
      </c>
      <c r="V10" s="855">
        <v>181</v>
      </c>
      <c r="W10" s="855">
        <v>2759</v>
      </c>
      <c r="X10" s="855">
        <v>1411</v>
      </c>
      <c r="Y10" s="855">
        <v>1348</v>
      </c>
      <c r="Z10" s="382" t="s">
        <v>188</v>
      </c>
      <c r="AA10" s="573" t="s">
        <v>384</v>
      </c>
      <c r="AB10" s="866">
        <v>295</v>
      </c>
      <c r="AC10" s="866">
        <v>159</v>
      </c>
      <c r="AD10" s="866">
        <v>136</v>
      </c>
      <c r="AE10" s="866">
        <v>969</v>
      </c>
      <c r="AF10" s="866">
        <v>501</v>
      </c>
      <c r="AG10" s="866">
        <v>468</v>
      </c>
      <c r="AH10" s="866">
        <v>6659</v>
      </c>
      <c r="AI10" s="866">
        <v>3449</v>
      </c>
      <c r="AJ10" s="866">
        <v>3210</v>
      </c>
      <c r="AK10" s="866">
        <v>907</v>
      </c>
      <c r="AL10" s="866">
        <v>446</v>
      </c>
      <c r="AM10" s="866">
        <v>461</v>
      </c>
      <c r="AN10" s="866">
        <v>2483</v>
      </c>
      <c r="AO10" s="866">
        <v>1265</v>
      </c>
      <c r="AP10" s="866">
        <v>1218</v>
      </c>
      <c r="AQ10" s="866">
        <v>793</v>
      </c>
      <c r="AR10" s="866">
        <v>421</v>
      </c>
      <c r="AS10" s="866">
        <v>372</v>
      </c>
      <c r="AT10" s="866">
        <v>523</v>
      </c>
      <c r="AU10" s="866">
        <v>290</v>
      </c>
      <c r="AV10" s="866">
        <v>233</v>
      </c>
      <c r="AW10" s="866">
        <v>1371</v>
      </c>
      <c r="AX10" s="866">
        <v>700</v>
      </c>
      <c r="AY10" s="866">
        <v>671</v>
      </c>
      <c r="AZ10" s="866">
        <v>781</v>
      </c>
      <c r="BA10" s="866">
        <v>380</v>
      </c>
      <c r="BB10" s="866">
        <v>401</v>
      </c>
      <c r="BC10" s="866">
        <v>221</v>
      </c>
      <c r="BD10" s="866">
        <v>119</v>
      </c>
      <c r="BE10" s="866">
        <v>102</v>
      </c>
      <c r="BF10" s="382" t="s">
        <v>188</v>
      </c>
    </row>
    <row r="11" spans="1:256" s="543" customFormat="1" ht="18.95" customHeight="1">
      <c r="A11" s="574" t="s">
        <v>380</v>
      </c>
      <c r="B11" s="856">
        <v>22639</v>
      </c>
      <c r="C11" s="856">
        <v>11846</v>
      </c>
      <c r="D11" s="856">
        <v>10793</v>
      </c>
      <c r="E11" s="856">
        <v>11892</v>
      </c>
      <c r="F11" s="856">
        <v>6030</v>
      </c>
      <c r="G11" s="856">
        <v>5862</v>
      </c>
      <c r="H11" s="856">
        <v>1797</v>
      </c>
      <c r="I11" s="856">
        <v>983</v>
      </c>
      <c r="J11" s="856">
        <v>814</v>
      </c>
      <c r="K11" s="856">
        <v>302</v>
      </c>
      <c r="L11" s="856">
        <v>163</v>
      </c>
      <c r="M11" s="856">
        <v>139</v>
      </c>
      <c r="N11" s="856">
        <v>287</v>
      </c>
      <c r="O11" s="856">
        <v>166</v>
      </c>
      <c r="P11" s="856">
        <v>121</v>
      </c>
      <c r="Q11" s="856">
        <v>531</v>
      </c>
      <c r="R11" s="856">
        <v>291</v>
      </c>
      <c r="S11" s="856">
        <v>240</v>
      </c>
      <c r="T11" s="856">
        <v>158</v>
      </c>
      <c r="U11" s="856">
        <v>95</v>
      </c>
      <c r="V11" s="856">
        <v>63</v>
      </c>
      <c r="W11" s="856">
        <v>1119</v>
      </c>
      <c r="X11" s="856">
        <v>604</v>
      </c>
      <c r="Y11" s="856">
        <v>515</v>
      </c>
      <c r="Z11" s="575" t="s">
        <v>533</v>
      </c>
      <c r="AA11" s="574" t="s">
        <v>380</v>
      </c>
      <c r="AB11" s="867">
        <v>127</v>
      </c>
      <c r="AC11" s="867">
        <v>69</v>
      </c>
      <c r="AD11" s="867">
        <v>58</v>
      </c>
      <c r="AE11" s="867">
        <v>752</v>
      </c>
      <c r="AF11" s="867">
        <v>401</v>
      </c>
      <c r="AG11" s="867">
        <v>351</v>
      </c>
      <c r="AH11" s="867">
        <v>3007</v>
      </c>
      <c r="AI11" s="867">
        <v>1623</v>
      </c>
      <c r="AJ11" s="867">
        <v>1384</v>
      </c>
      <c r="AK11" s="867">
        <v>318</v>
      </c>
      <c r="AL11" s="867">
        <v>160</v>
      </c>
      <c r="AM11" s="867">
        <v>158</v>
      </c>
      <c r="AN11" s="867">
        <v>960</v>
      </c>
      <c r="AO11" s="867">
        <v>522</v>
      </c>
      <c r="AP11" s="867">
        <v>438</v>
      </c>
      <c r="AQ11" s="867">
        <v>322</v>
      </c>
      <c r="AR11" s="867">
        <v>161</v>
      </c>
      <c r="AS11" s="867">
        <v>161</v>
      </c>
      <c r="AT11" s="867">
        <v>165</v>
      </c>
      <c r="AU11" s="867">
        <v>93</v>
      </c>
      <c r="AV11" s="867">
        <v>72</v>
      </c>
      <c r="AW11" s="867">
        <v>453</v>
      </c>
      <c r="AX11" s="867">
        <v>250</v>
      </c>
      <c r="AY11" s="867">
        <v>203</v>
      </c>
      <c r="AZ11" s="867">
        <v>377</v>
      </c>
      <c r="BA11" s="867">
        <v>198</v>
      </c>
      <c r="BB11" s="867">
        <v>179</v>
      </c>
      <c r="BC11" s="867">
        <v>72</v>
      </c>
      <c r="BD11" s="867">
        <v>37</v>
      </c>
      <c r="BE11" s="867">
        <v>35</v>
      </c>
      <c r="BF11" s="575" t="s">
        <v>533</v>
      </c>
    </row>
    <row r="12" spans="1:256" s="541" customFormat="1" ht="18.95" customHeight="1">
      <c r="A12" s="571">
        <v>2013</v>
      </c>
      <c r="B12" s="854">
        <v>127924</v>
      </c>
      <c r="C12" s="854">
        <v>64173</v>
      </c>
      <c r="D12" s="854">
        <v>63751</v>
      </c>
      <c r="E12" s="854">
        <v>92950</v>
      </c>
      <c r="F12" s="854">
        <v>45921</v>
      </c>
      <c r="G12" s="854">
        <v>47029</v>
      </c>
      <c r="H12" s="854">
        <v>6138</v>
      </c>
      <c r="I12" s="854">
        <v>3133</v>
      </c>
      <c r="J12" s="854">
        <v>3005</v>
      </c>
      <c r="K12" s="854">
        <v>876</v>
      </c>
      <c r="L12" s="854">
        <v>450</v>
      </c>
      <c r="M12" s="854">
        <v>426</v>
      </c>
      <c r="N12" s="854">
        <v>1017</v>
      </c>
      <c r="O12" s="854">
        <v>566</v>
      </c>
      <c r="P12" s="854">
        <v>451</v>
      </c>
      <c r="Q12" s="854">
        <v>1716</v>
      </c>
      <c r="R12" s="854">
        <v>907</v>
      </c>
      <c r="S12" s="854">
        <v>809</v>
      </c>
      <c r="T12" s="854">
        <v>474</v>
      </c>
      <c r="U12" s="854">
        <v>260</v>
      </c>
      <c r="V12" s="854">
        <v>214</v>
      </c>
      <c r="W12" s="854">
        <v>4004</v>
      </c>
      <c r="X12" s="854">
        <v>2070</v>
      </c>
      <c r="Y12" s="854">
        <v>1934</v>
      </c>
      <c r="Z12" s="572">
        <v>2013</v>
      </c>
      <c r="AA12" s="571">
        <v>2013</v>
      </c>
      <c r="AB12" s="865">
        <v>441</v>
      </c>
      <c r="AC12" s="865">
        <v>230</v>
      </c>
      <c r="AD12" s="865">
        <v>211</v>
      </c>
      <c r="AE12" s="865">
        <v>1608</v>
      </c>
      <c r="AF12" s="865">
        <v>787</v>
      </c>
      <c r="AG12" s="865">
        <v>821</v>
      </c>
      <c r="AH12" s="865">
        <v>9369</v>
      </c>
      <c r="AI12" s="865">
        <v>4941</v>
      </c>
      <c r="AJ12" s="865">
        <v>4428</v>
      </c>
      <c r="AK12" s="865">
        <v>1213</v>
      </c>
      <c r="AL12" s="865">
        <v>632</v>
      </c>
      <c r="AM12" s="865">
        <v>581</v>
      </c>
      <c r="AN12" s="865">
        <v>3349</v>
      </c>
      <c r="AO12" s="865">
        <v>1762</v>
      </c>
      <c r="AP12" s="865">
        <v>1587</v>
      </c>
      <c r="AQ12" s="865">
        <v>1085</v>
      </c>
      <c r="AR12" s="865">
        <v>539</v>
      </c>
      <c r="AS12" s="865">
        <v>546</v>
      </c>
      <c r="AT12" s="865">
        <v>654</v>
      </c>
      <c r="AU12" s="865">
        <v>352</v>
      </c>
      <c r="AV12" s="865">
        <v>302</v>
      </c>
      <c r="AW12" s="865">
        <v>1747</v>
      </c>
      <c r="AX12" s="865">
        <v>929</v>
      </c>
      <c r="AY12" s="865">
        <v>818</v>
      </c>
      <c r="AZ12" s="865">
        <v>1046</v>
      </c>
      <c r="BA12" s="865">
        <v>565</v>
      </c>
      <c r="BB12" s="865">
        <v>481</v>
      </c>
      <c r="BC12" s="865">
        <v>237</v>
      </c>
      <c r="BD12" s="865">
        <v>129</v>
      </c>
      <c r="BE12" s="865">
        <v>108</v>
      </c>
      <c r="BF12" s="572">
        <v>2013</v>
      </c>
    </row>
    <row r="13" spans="1:256" ht="18.95" customHeight="1">
      <c r="A13" s="576" t="s">
        <v>384</v>
      </c>
      <c r="B13" s="857">
        <v>106882</v>
      </c>
      <c r="C13" s="857">
        <v>53182</v>
      </c>
      <c r="D13" s="857">
        <v>53700</v>
      </c>
      <c r="E13" s="857">
        <v>82062</v>
      </c>
      <c r="F13" s="857">
        <v>40349</v>
      </c>
      <c r="G13" s="857">
        <v>41713</v>
      </c>
      <c r="H13" s="857">
        <v>4440</v>
      </c>
      <c r="I13" s="857">
        <v>2248</v>
      </c>
      <c r="J13" s="857">
        <v>2192</v>
      </c>
      <c r="K13" s="857">
        <v>574</v>
      </c>
      <c r="L13" s="857">
        <v>299</v>
      </c>
      <c r="M13" s="857">
        <v>275</v>
      </c>
      <c r="N13" s="857">
        <v>683</v>
      </c>
      <c r="O13" s="857">
        <v>386</v>
      </c>
      <c r="P13" s="857">
        <v>297</v>
      </c>
      <c r="Q13" s="857">
        <v>1213</v>
      </c>
      <c r="R13" s="857">
        <v>634</v>
      </c>
      <c r="S13" s="857">
        <v>579</v>
      </c>
      <c r="T13" s="857">
        <v>327</v>
      </c>
      <c r="U13" s="857">
        <v>177</v>
      </c>
      <c r="V13" s="857">
        <v>150</v>
      </c>
      <c r="W13" s="857">
        <v>2860</v>
      </c>
      <c r="X13" s="857">
        <v>1446</v>
      </c>
      <c r="Y13" s="857">
        <v>1414</v>
      </c>
      <c r="Z13" s="577" t="s">
        <v>188</v>
      </c>
      <c r="AA13" s="576" t="s">
        <v>384</v>
      </c>
      <c r="AB13" s="868">
        <v>330</v>
      </c>
      <c r="AC13" s="868">
        <v>169</v>
      </c>
      <c r="AD13" s="868">
        <v>161</v>
      </c>
      <c r="AE13" s="868">
        <v>927</v>
      </c>
      <c r="AF13" s="868">
        <v>449</v>
      </c>
      <c r="AG13" s="868">
        <v>478</v>
      </c>
      <c r="AH13" s="868">
        <v>6647</v>
      </c>
      <c r="AI13" s="868">
        <v>3481</v>
      </c>
      <c r="AJ13" s="868">
        <v>3166</v>
      </c>
      <c r="AK13" s="868">
        <v>880</v>
      </c>
      <c r="AL13" s="868">
        <v>446</v>
      </c>
      <c r="AM13" s="868">
        <v>434</v>
      </c>
      <c r="AN13" s="868">
        <v>2419</v>
      </c>
      <c r="AO13" s="868">
        <v>1260</v>
      </c>
      <c r="AP13" s="868">
        <v>1159</v>
      </c>
      <c r="AQ13" s="868">
        <v>804</v>
      </c>
      <c r="AR13" s="868">
        <v>397</v>
      </c>
      <c r="AS13" s="868">
        <v>407</v>
      </c>
      <c r="AT13" s="868">
        <v>478</v>
      </c>
      <c r="AU13" s="868">
        <v>257</v>
      </c>
      <c r="AV13" s="868">
        <v>221</v>
      </c>
      <c r="AW13" s="868">
        <v>1341</v>
      </c>
      <c r="AX13" s="868">
        <v>700</v>
      </c>
      <c r="AY13" s="868">
        <v>641</v>
      </c>
      <c r="AZ13" s="868">
        <v>739</v>
      </c>
      <c r="BA13" s="868">
        <v>392</v>
      </c>
      <c r="BB13" s="868">
        <v>347</v>
      </c>
      <c r="BC13" s="868">
        <v>158</v>
      </c>
      <c r="BD13" s="868">
        <v>92</v>
      </c>
      <c r="BE13" s="868">
        <v>66</v>
      </c>
      <c r="BF13" s="577" t="s">
        <v>188</v>
      </c>
    </row>
    <row r="14" spans="1:256" s="543" customFormat="1" ht="18.95" customHeight="1">
      <c r="A14" s="574" t="s">
        <v>380</v>
      </c>
      <c r="B14" s="856">
        <v>21042</v>
      </c>
      <c r="C14" s="856">
        <v>10991</v>
      </c>
      <c r="D14" s="856">
        <v>10051</v>
      </c>
      <c r="E14" s="856">
        <v>10888</v>
      </c>
      <c r="F14" s="856">
        <v>5572</v>
      </c>
      <c r="G14" s="856">
        <v>5316</v>
      </c>
      <c r="H14" s="856">
        <v>1698</v>
      </c>
      <c r="I14" s="856">
        <v>885</v>
      </c>
      <c r="J14" s="856">
        <v>813</v>
      </c>
      <c r="K14" s="856">
        <v>302</v>
      </c>
      <c r="L14" s="856">
        <v>151</v>
      </c>
      <c r="M14" s="856">
        <v>151</v>
      </c>
      <c r="N14" s="856">
        <v>334</v>
      </c>
      <c r="O14" s="856">
        <v>180</v>
      </c>
      <c r="P14" s="856">
        <v>154</v>
      </c>
      <c r="Q14" s="856">
        <v>503</v>
      </c>
      <c r="R14" s="856">
        <v>273</v>
      </c>
      <c r="S14" s="856">
        <v>230</v>
      </c>
      <c r="T14" s="856">
        <v>147</v>
      </c>
      <c r="U14" s="856">
        <v>83</v>
      </c>
      <c r="V14" s="856">
        <v>64</v>
      </c>
      <c r="W14" s="856">
        <v>1144</v>
      </c>
      <c r="X14" s="856">
        <v>624</v>
      </c>
      <c r="Y14" s="856">
        <v>520</v>
      </c>
      <c r="Z14" s="575" t="s">
        <v>533</v>
      </c>
      <c r="AA14" s="574" t="s">
        <v>380</v>
      </c>
      <c r="AB14" s="867">
        <v>111</v>
      </c>
      <c r="AC14" s="867">
        <v>61</v>
      </c>
      <c r="AD14" s="867">
        <v>50</v>
      </c>
      <c r="AE14" s="867">
        <v>681</v>
      </c>
      <c r="AF14" s="867">
        <v>338</v>
      </c>
      <c r="AG14" s="867">
        <v>343</v>
      </c>
      <c r="AH14" s="867">
        <v>2722</v>
      </c>
      <c r="AI14" s="867">
        <v>1460</v>
      </c>
      <c r="AJ14" s="867">
        <v>1262</v>
      </c>
      <c r="AK14" s="867">
        <v>333</v>
      </c>
      <c r="AL14" s="867">
        <v>186</v>
      </c>
      <c r="AM14" s="867">
        <v>147</v>
      </c>
      <c r="AN14" s="867">
        <v>930</v>
      </c>
      <c r="AO14" s="867">
        <v>502</v>
      </c>
      <c r="AP14" s="867">
        <v>428</v>
      </c>
      <c r="AQ14" s="867">
        <v>281</v>
      </c>
      <c r="AR14" s="867">
        <v>142</v>
      </c>
      <c r="AS14" s="867">
        <v>139</v>
      </c>
      <c r="AT14" s="867">
        <v>176</v>
      </c>
      <c r="AU14" s="867">
        <v>95</v>
      </c>
      <c r="AV14" s="867">
        <v>81</v>
      </c>
      <c r="AW14" s="867">
        <v>406</v>
      </c>
      <c r="AX14" s="867">
        <v>229</v>
      </c>
      <c r="AY14" s="867">
        <v>177</v>
      </c>
      <c r="AZ14" s="867">
        <v>307</v>
      </c>
      <c r="BA14" s="867">
        <v>173</v>
      </c>
      <c r="BB14" s="867">
        <v>134</v>
      </c>
      <c r="BC14" s="867">
        <v>79</v>
      </c>
      <c r="BD14" s="867">
        <v>37</v>
      </c>
      <c r="BE14" s="867">
        <v>42</v>
      </c>
      <c r="BF14" s="575" t="s">
        <v>533</v>
      </c>
    </row>
    <row r="15" spans="1:256" s="541" customFormat="1" ht="22.5" customHeight="1">
      <c r="A15" s="578">
        <v>2014</v>
      </c>
      <c r="B15" s="858">
        <v>122001</v>
      </c>
      <c r="C15" s="858">
        <v>62140</v>
      </c>
      <c r="D15" s="858">
        <v>59861</v>
      </c>
      <c r="E15" s="858">
        <v>86616</v>
      </c>
      <c r="F15" s="858">
        <v>43455</v>
      </c>
      <c r="G15" s="858">
        <v>43161</v>
      </c>
      <c r="H15" s="858">
        <v>6194</v>
      </c>
      <c r="I15" s="858">
        <v>3221</v>
      </c>
      <c r="J15" s="858">
        <v>2973</v>
      </c>
      <c r="K15" s="858">
        <v>929</v>
      </c>
      <c r="L15" s="858">
        <v>470</v>
      </c>
      <c r="M15" s="858">
        <v>459</v>
      </c>
      <c r="N15" s="858">
        <v>1003</v>
      </c>
      <c r="O15" s="858">
        <v>525</v>
      </c>
      <c r="P15" s="858">
        <v>478</v>
      </c>
      <c r="Q15" s="858">
        <v>1526</v>
      </c>
      <c r="R15" s="858">
        <v>836</v>
      </c>
      <c r="S15" s="858">
        <v>690</v>
      </c>
      <c r="T15" s="858">
        <v>485</v>
      </c>
      <c r="U15" s="858">
        <v>269</v>
      </c>
      <c r="V15" s="858">
        <v>216</v>
      </c>
      <c r="W15" s="858">
        <v>3834</v>
      </c>
      <c r="X15" s="858">
        <v>2005</v>
      </c>
      <c r="Y15" s="858">
        <v>1829</v>
      </c>
      <c r="Z15" s="579">
        <v>2014</v>
      </c>
      <c r="AA15" s="578">
        <v>2014</v>
      </c>
      <c r="AB15" s="869">
        <v>387</v>
      </c>
      <c r="AC15" s="869">
        <v>202</v>
      </c>
      <c r="AD15" s="869">
        <v>185</v>
      </c>
      <c r="AE15" s="869">
        <v>1579</v>
      </c>
      <c r="AF15" s="869">
        <v>811</v>
      </c>
      <c r="AG15" s="869">
        <v>768</v>
      </c>
      <c r="AH15" s="869">
        <v>9256</v>
      </c>
      <c r="AI15" s="869">
        <v>4993</v>
      </c>
      <c r="AJ15" s="869">
        <v>4263</v>
      </c>
      <c r="AK15" s="869">
        <v>1211</v>
      </c>
      <c r="AL15" s="869">
        <v>629</v>
      </c>
      <c r="AM15" s="869">
        <v>582</v>
      </c>
      <c r="AN15" s="869">
        <v>3582</v>
      </c>
      <c r="AO15" s="869">
        <v>1856</v>
      </c>
      <c r="AP15" s="869">
        <v>1726</v>
      </c>
      <c r="AQ15" s="869">
        <v>1338</v>
      </c>
      <c r="AR15" s="869">
        <v>726</v>
      </c>
      <c r="AS15" s="869">
        <v>612</v>
      </c>
      <c r="AT15" s="869">
        <v>709</v>
      </c>
      <c r="AU15" s="869">
        <v>373</v>
      </c>
      <c r="AV15" s="869">
        <v>336</v>
      </c>
      <c r="AW15" s="869">
        <v>1847</v>
      </c>
      <c r="AX15" s="869">
        <v>968</v>
      </c>
      <c r="AY15" s="869">
        <v>879</v>
      </c>
      <c r="AZ15" s="869">
        <v>1210</v>
      </c>
      <c r="BA15" s="869">
        <v>652</v>
      </c>
      <c r="BB15" s="869">
        <v>558</v>
      </c>
      <c r="BC15" s="869">
        <v>295</v>
      </c>
      <c r="BD15" s="869">
        <v>149</v>
      </c>
      <c r="BE15" s="869">
        <v>146</v>
      </c>
      <c r="BF15" s="579">
        <v>2014</v>
      </c>
    </row>
    <row r="16" spans="1:256" s="541" customFormat="1" ht="22.5" customHeight="1">
      <c r="A16" s="578">
        <v>2015</v>
      </c>
      <c r="B16" s="858">
        <v>117932</v>
      </c>
      <c r="C16" s="858">
        <v>59920</v>
      </c>
      <c r="D16" s="858">
        <v>58012</v>
      </c>
      <c r="E16" s="858">
        <v>81469</v>
      </c>
      <c r="F16" s="858">
        <v>40707</v>
      </c>
      <c r="G16" s="858">
        <v>40762</v>
      </c>
      <c r="H16" s="858">
        <v>6194</v>
      </c>
      <c r="I16" s="858">
        <v>3228</v>
      </c>
      <c r="J16" s="858">
        <v>2966</v>
      </c>
      <c r="K16" s="858">
        <v>1084</v>
      </c>
      <c r="L16" s="858">
        <v>539</v>
      </c>
      <c r="M16" s="858">
        <v>545</v>
      </c>
      <c r="N16" s="858">
        <v>1015</v>
      </c>
      <c r="O16" s="858">
        <v>577</v>
      </c>
      <c r="P16" s="858">
        <v>438</v>
      </c>
      <c r="Q16" s="858">
        <v>1704</v>
      </c>
      <c r="R16" s="858">
        <v>925</v>
      </c>
      <c r="S16" s="858">
        <v>779</v>
      </c>
      <c r="T16" s="858">
        <v>568</v>
      </c>
      <c r="U16" s="858">
        <v>295</v>
      </c>
      <c r="V16" s="858">
        <v>273</v>
      </c>
      <c r="W16" s="858">
        <v>3943</v>
      </c>
      <c r="X16" s="858">
        <v>1979</v>
      </c>
      <c r="Y16" s="858">
        <v>1964</v>
      </c>
      <c r="Z16" s="579">
        <v>2015</v>
      </c>
      <c r="AA16" s="578">
        <v>2015</v>
      </c>
      <c r="AB16" s="869">
        <v>612</v>
      </c>
      <c r="AC16" s="869">
        <v>337</v>
      </c>
      <c r="AD16" s="869">
        <v>275</v>
      </c>
      <c r="AE16" s="869">
        <v>1884</v>
      </c>
      <c r="AF16" s="869">
        <v>952</v>
      </c>
      <c r="AG16" s="869">
        <v>932</v>
      </c>
      <c r="AH16" s="869">
        <v>9101</v>
      </c>
      <c r="AI16" s="869">
        <v>4875</v>
      </c>
      <c r="AJ16" s="869">
        <v>4226</v>
      </c>
      <c r="AK16" s="869">
        <v>1317</v>
      </c>
      <c r="AL16" s="869">
        <v>688</v>
      </c>
      <c r="AM16" s="869">
        <v>629</v>
      </c>
      <c r="AN16" s="869">
        <v>3540</v>
      </c>
      <c r="AO16" s="869">
        <v>1905</v>
      </c>
      <c r="AP16" s="869">
        <v>1635</v>
      </c>
      <c r="AQ16" s="869">
        <v>1198</v>
      </c>
      <c r="AR16" s="869">
        <v>636</v>
      </c>
      <c r="AS16" s="869">
        <v>562</v>
      </c>
      <c r="AT16" s="869">
        <v>783</v>
      </c>
      <c r="AU16" s="869">
        <v>402</v>
      </c>
      <c r="AV16" s="869">
        <v>381</v>
      </c>
      <c r="AW16" s="869">
        <v>1940</v>
      </c>
      <c r="AX16" s="869">
        <v>1011</v>
      </c>
      <c r="AY16" s="869">
        <v>929</v>
      </c>
      <c r="AZ16" s="869">
        <v>1247</v>
      </c>
      <c r="BA16" s="869">
        <v>678</v>
      </c>
      <c r="BB16" s="869">
        <v>569</v>
      </c>
      <c r="BC16" s="869">
        <v>333</v>
      </c>
      <c r="BD16" s="869">
        <v>186</v>
      </c>
      <c r="BE16" s="869">
        <v>147</v>
      </c>
      <c r="BF16" s="579">
        <v>2015</v>
      </c>
    </row>
    <row r="17" spans="1:256" s="541" customFormat="1" ht="22.5" customHeight="1">
      <c r="A17" s="578">
        <v>2016</v>
      </c>
      <c r="B17" s="859">
        <v>107867</v>
      </c>
      <c r="C17" s="859">
        <v>55175</v>
      </c>
      <c r="D17" s="859">
        <v>52692</v>
      </c>
      <c r="E17" s="859">
        <v>73684</v>
      </c>
      <c r="F17" s="859">
        <v>37099</v>
      </c>
      <c r="G17" s="859">
        <v>36585</v>
      </c>
      <c r="H17" s="859">
        <v>5989</v>
      </c>
      <c r="I17" s="859">
        <v>3082</v>
      </c>
      <c r="J17" s="859">
        <v>2907</v>
      </c>
      <c r="K17" s="859">
        <v>929</v>
      </c>
      <c r="L17" s="859">
        <v>490</v>
      </c>
      <c r="M17" s="859">
        <v>439</v>
      </c>
      <c r="N17" s="859">
        <v>810</v>
      </c>
      <c r="O17" s="859">
        <v>436</v>
      </c>
      <c r="P17" s="859">
        <v>374</v>
      </c>
      <c r="Q17" s="859">
        <v>1547</v>
      </c>
      <c r="R17" s="859">
        <v>787</v>
      </c>
      <c r="S17" s="859">
        <v>760</v>
      </c>
      <c r="T17" s="859">
        <v>460</v>
      </c>
      <c r="U17" s="859">
        <v>246</v>
      </c>
      <c r="V17" s="859">
        <v>214</v>
      </c>
      <c r="W17" s="859">
        <v>3520</v>
      </c>
      <c r="X17" s="859">
        <v>1846</v>
      </c>
      <c r="Y17" s="859">
        <v>1674</v>
      </c>
      <c r="Z17" s="579">
        <v>2016</v>
      </c>
      <c r="AA17" s="578">
        <v>2016</v>
      </c>
      <c r="AB17" s="870">
        <v>406</v>
      </c>
      <c r="AC17" s="870">
        <v>223</v>
      </c>
      <c r="AD17" s="870">
        <v>183</v>
      </c>
      <c r="AE17" s="870">
        <v>2109</v>
      </c>
      <c r="AF17" s="870">
        <v>1059</v>
      </c>
      <c r="AG17" s="870">
        <v>1050</v>
      </c>
      <c r="AH17" s="870">
        <v>8428</v>
      </c>
      <c r="AI17" s="870">
        <v>4520</v>
      </c>
      <c r="AJ17" s="870">
        <v>3908</v>
      </c>
      <c r="AK17" s="870">
        <v>1309</v>
      </c>
      <c r="AL17" s="870">
        <v>704</v>
      </c>
      <c r="AM17" s="870">
        <v>605</v>
      </c>
      <c r="AN17" s="870">
        <v>3148</v>
      </c>
      <c r="AO17" s="870">
        <v>1676</v>
      </c>
      <c r="AP17" s="870">
        <v>1472</v>
      </c>
      <c r="AQ17" s="870">
        <v>1182</v>
      </c>
      <c r="AR17" s="870">
        <v>650</v>
      </c>
      <c r="AS17" s="870">
        <v>532</v>
      </c>
      <c r="AT17" s="870">
        <v>777</v>
      </c>
      <c r="AU17" s="870">
        <v>420</v>
      </c>
      <c r="AV17" s="870">
        <v>357</v>
      </c>
      <c r="AW17" s="870">
        <v>1870</v>
      </c>
      <c r="AX17" s="870">
        <v>1008</v>
      </c>
      <c r="AY17" s="870">
        <v>862</v>
      </c>
      <c r="AZ17" s="870">
        <v>1264</v>
      </c>
      <c r="BA17" s="870">
        <v>694</v>
      </c>
      <c r="BB17" s="870">
        <v>570</v>
      </c>
      <c r="BC17" s="870">
        <v>435</v>
      </c>
      <c r="BD17" s="870">
        <v>235</v>
      </c>
      <c r="BE17" s="870">
        <v>200</v>
      </c>
      <c r="BF17" s="579">
        <v>2016</v>
      </c>
    </row>
    <row r="18" spans="1:256" s="541" customFormat="1" ht="22.5" customHeight="1">
      <c r="A18" s="578">
        <v>2017</v>
      </c>
      <c r="B18" s="859">
        <v>102507</v>
      </c>
      <c r="C18" s="859">
        <v>52599</v>
      </c>
      <c r="D18" s="859">
        <v>49908</v>
      </c>
      <c r="E18" s="859">
        <v>69338</v>
      </c>
      <c r="F18" s="859">
        <v>34903</v>
      </c>
      <c r="G18" s="859">
        <v>34435</v>
      </c>
      <c r="H18" s="859">
        <v>5491</v>
      </c>
      <c r="I18" s="859">
        <v>2878</v>
      </c>
      <c r="J18" s="859">
        <v>2613</v>
      </c>
      <c r="K18" s="859">
        <v>1016</v>
      </c>
      <c r="L18" s="859">
        <v>543</v>
      </c>
      <c r="M18" s="859">
        <v>473</v>
      </c>
      <c r="N18" s="859">
        <v>833</v>
      </c>
      <c r="O18" s="859">
        <v>455</v>
      </c>
      <c r="P18" s="859">
        <v>378</v>
      </c>
      <c r="Q18" s="859">
        <v>1437</v>
      </c>
      <c r="R18" s="859">
        <v>795</v>
      </c>
      <c r="S18" s="859">
        <v>642</v>
      </c>
      <c r="T18" s="859">
        <v>487</v>
      </c>
      <c r="U18" s="859">
        <v>248</v>
      </c>
      <c r="V18" s="859">
        <v>239</v>
      </c>
      <c r="W18" s="859">
        <v>3477</v>
      </c>
      <c r="X18" s="859">
        <v>1840</v>
      </c>
      <c r="Y18" s="859">
        <v>1637</v>
      </c>
      <c r="Z18" s="579">
        <v>2017</v>
      </c>
      <c r="AA18" s="578">
        <v>2017</v>
      </c>
      <c r="AB18" s="870">
        <v>423</v>
      </c>
      <c r="AC18" s="870">
        <v>229</v>
      </c>
      <c r="AD18" s="870">
        <v>194</v>
      </c>
      <c r="AE18" s="870">
        <v>2284</v>
      </c>
      <c r="AF18" s="870">
        <v>1171</v>
      </c>
      <c r="AG18" s="870">
        <v>1113</v>
      </c>
      <c r="AH18" s="870">
        <v>8261</v>
      </c>
      <c r="AI18" s="870">
        <v>4432</v>
      </c>
      <c r="AJ18" s="870">
        <v>3829</v>
      </c>
      <c r="AK18" s="870">
        <v>1205</v>
      </c>
      <c r="AL18" s="870">
        <v>651</v>
      </c>
      <c r="AM18" s="870">
        <v>554</v>
      </c>
      <c r="AN18" s="870">
        <v>3095</v>
      </c>
      <c r="AO18" s="870">
        <v>1674</v>
      </c>
      <c r="AP18" s="870">
        <v>1421</v>
      </c>
      <c r="AQ18" s="870">
        <v>1144</v>
      </c>
      <c r="AR18" s="870">
        <v>598</v>
      </c>
      <c r="AS18" s="870">
        <v>546</v>
      </c>
      <c r="AT18" s="870">
        <v>737</v>
      </c>
      <c r="AU18" s="870">
        <v>401</v>
      </c>
      <c r="AV18" s="870">
        <v>336</v>
      </c>
      <c r="AW18" s="870">
        <v>1816</v>
      </c>
      <c r="AX18" s="870">
        <v>970</v>
      </c>
      <c r="AY18" s="870">
        <v>846</v>
      </c>
      <c r="AZ18" s="870">
        <v>1049</v>
      </c>
      <c r="BA18" s="870">
        <v>600</v>
      </c>
      <c r="BB18" s="870">
        <v>449</v>
      </c>
      <c r="BC18" s="870">
        <v>414</v>
      </c>
      <c r="BD18" s="870">
        <v>211</v>
      </c>
      <c r="BE18" s="870">
        <v>203</v>
      </c>
      <c r="BF18" s="579">
        <v>2017</v>
      </c>
    </row>
    <row r="19" spans="1:256" s="541" customFormat="1" ht="22.5" customHeight="1">
      <c r="A19" s="578">
        <v>2018</v>
      </c>
      <c r="B19" s="859">
        <v>117835</v>
      </c>
      <c r="C19" s="859">
        <v>61180</v>
      </c>
      <c r="D19" s="859">
        <v>56655</v>
      </c>
      <c r="E19" s="859">
        <v>82510</v>
      </c>
      <c r="F19" s="859">
        <v>41626</v>
      </c>
      <c r="G19" s="859">
        <v>40884</v>
      </c>
      <c r="H19" s="859">
        <v>5650</v>
      </c>
      <c r="I19" s="859">
        <v>3046</v>
      </c>
      <c r="J19" s="859">
        <v>2604</v>
      </c>
      <c r="K19" s="859">
        <v>961</v>
      </c>
      <c r="L19" s="859">
        <v>540</v>
      </c>
      <c r="M19" s="859">
        <v>421</v>
      </c>
      <c r="N19" s="859">
        <v>964</v>
      </c>
      <c r="O19" s="859">
        <v>585</v>
      </c>
      <c r="P19" s="859">
        <v>379</v>
      </c>
      <c r="Q19" s="859">
        <v>1467</v>
      </c>
      <c r="R19" s="859">
        <v>848</v>
      </c>
      <c r="S19" s="859">
        <v>619</v>
      </c>
      <c r="T19" s="859">
        <v>606</v>
      </c>
      <c r="U19" s="859">
        <v>345</v>
      </c>
      <c r="V19" s="859">
        <v>261</v>
      </c>
      <c r="W19" s="859">
        <v>3645</v>
      </c>
      <c r="X19" s="859">
        <v>1940</v>
      </c>
      <c r="Y19" s="859">
        <v>1705</v>
      </c>
      <c r="Z19" s="579">
        <v>2018</v>
      </c>
      <c r="AA19" s="578">
        <v>2018</v>
      </c>
      <c r="AB19" s="870">
        <v>574</v>
      </c>
      <c r="AC19" s="870">
        <v>354</v>
      </c>
      <c r="AD19" s="870">
        <v>220</v>
      </c>
      <c r="AE19" s="870">
        <v>2307</v>
      </c>
      <c r="AF19" s="870">
        <v>1159</v>
      </c>
      <c r="AG19" s="870">
        <v>1148</v>
      </c>
      <c r="AH19" s="870">
        <v>8844</v>
      </c>
      <c r="AI19" s="870">
        <v>5034</v>
      </c>
      <c r="AJ19" s="870">
        <v>3810</v>
      </c>
      <c r="AK19" s="870">
        <v>1271</v>
      </c>
      <c r="AL19" s="870">
        <v>667</v>
      </c>
      <c r="AM19" s="870">
        <v>604</v>
      </c>
      <c r="AN19" s="870">
        <v>3250</v>
      </c>
      <c r="AO19" s="870">
        <v>1793</v>
      </c>
      <c r="AP19" s="870">
        <v>1457</v>
      </c>
      <c r="AQ19" s="870">
        <v>1336</v>
      </c>
      <c r="AR19" s="870">
        <v>706</v>
      </c>
      <c r="AS19" s="870">
        <v>630</v>
      </c>
      <c r="AT19" s="870">
        <v>779</v>
      </c>
      <c r="AU19" s="870">
        <v>451</v>
      </c>
      <c r="AV19" s="870">
        <v>328</v>
      </c>
      <c r="AW19" s="870">
        <v>1887</v>
      </c>
      <c r="AX19" s="870">
        <v>1033</v>
      </c>
      <c r="AY19" s="870">
        <v>854</v>
      </c>
      <c r="AZ19" s="870">
        <v>1340</v>
      </c>
      <c r="BA19" s="870">
        <v>812</v>
      </c>
      <c r="BB19" s="870">
        <v>528</v>
      </c>
      <c r="BC19" s="870">
        <v>444</v>
      </c>
      <c r="BD19" s="870">
        <v>241</v>
      </c>
      <c r="BE19" s="870">
        <v>203</v>
      </c>
      <c r="BF19" s="579">
        <v>2018</v>
      </c>
    </row>
    <row r="20" spans="1:256" s="541" customFormat="1" ht="20.100000000000001" customHeight="1">
      <c r="A20" s="578">
        <v>2019</v>
      </c>
      <c r="B20" s="859">
        <f>SUM(E20,H20,K20,N20,Q20,T20,W20,AB20,AE20,AH20,AK20,AN20,AQ20,AT20,AW20,AZ20,BC20)</f>
        <v>113338</v>
      </c>
      <c r="C20" s="859">
        <f>SUM(F20,I20,L20,O20,R20,U20,X20,AC20,AF20,AI20,AL20,AO20,AR20,AU20,AX20,BA20,BD20)</f>
        <v>58849</v>
      </c>
      <c r="D20" s="859">
        <f>SUM(G20,J20,M20,P20,S20,V20,Y20,AD20,AG20,AJ20,AM20,AP20,AS20,AV20,AY20,BB20,BE20)</f>
        <v>54489</v>
      </c>
      <c r="E20" s="859">
        <f>SUM(F20:G20)</f>
        <v>78073</v>
      </c>
      <c r="F20" s="859">
        <f>SUM(F$21:F$32)</f>
        <v>39591</v>
      </c>
      <c r="G20" s="859">
        <f>SUM(G$21:G$32)</f>
        <v>38482</v>
      </c>
      <c r="H20" s="859">
        <f>SUM(I20:J20)</f>
        <v>5488</v>
      </c>
      <c r="I20" s="859">
        <f>SUM(I$21:I$32)</f>
        <v>2903</v>
      </c>
      <c r="J20" s="859">
        <f>SUM(J$21:J$32)</f>
        <v>2585</v>
      </c>
      <c r="K20" s="859">
        <f>SUM(L20:M20)</f>
        <v>948</v>
      </c>
      <c r="L20" s="859">
        <f>SUM(L$21:L$32)</f>
        <v>574</v>
      </c>
      <c r="M20" s="859">
        <f>SUM(M$21:M$32)</f>
        <v>374</v>
      </c>
      <c r="N20" s="859">
        <f>SUM(O20:P20)</f>
        <v>1053</v>
      </c>
      <c r="O20" s="859">
        <f>SUM(O$21:O$32)</f>
        <v>607</v>
      </c>
      <c r="P20" s="859">
        <f>SUM(P$21:P$32)</f>
        <v>446</v>
      </c>
      <c r="Q20" s="859">
        <f>SUM(R20:S20)</f>
        <v>1446</v>
      </c>
      <c r="R20" s="859">
        <f>SUM(R$21:R$32)</f>
        <v>820</v>
      </c>
      <c r="S20" s="859">
        <f>SUM(S$21:S$32)</f>
        <v>626</v>
      </c>
      <c r="T20" s="859">
        <f>SUM(U20:V20)</f>
        <v>572</v>
      </c>
      <c r="U20" s="859">
        <f>SUM(U$21:U$32)</f>
        <v>326</v>
      </c>
      <c r="V20" s="859">
        <f>SUM(V$21:V$32)</f>
        <v>246</v>
      </c>
      <c r="W20" s="859">
        <f>SUM(X20:Y20)</f>
        <v>3976</v>
      </c>
      <c r="X20" s="859">
        <f>SUM(X$21:X$32)</f>
        <v>2081</v>
      </c>
      <c r="Y20" s="859">
        <f>SUM(Y$21:Y$32)</f>
        <v>1895</v>
      </c>
      <c r="Z20" s="579">
        <v>2019</v>
      </c>
      <c r="AA20" s="578">
        <v>2019</v>
      </c>
      <c r="AB20" s="870">
        <f>SUM(AC20:AD20)</f>
        <v>488</v>
      </c>
      <c r="AC20" s="870">
        <f>SUM(AC$21:AC$32)</f>
        <v>296</v>
      </c>
      <c r="AD20" s="870">
        <f>SUM(AD$21:AD$32)</f>
        <v>192</v>
      </c>
      <c r="AE20" s="870">
        <f>SUM(AF20:AG20)</f>
        <v>2697</v>
      </c>
      <c r="AF20" s="870">
        <f>SUM(AF$21:AF$32)</f>
        <v>1381</v>
      </c>
      <c r="AG20" s="870">
        <f>SUM(AG$21:AG$32)</f>
        <v>1316</v>
      </c>
      <c r="AH20" s="870">
        <f>SUM(AI20:AJ20)</f>
        <v>8476</v>
      </c>
      <c r="AI20" s="870">
        <f>SUM(AI$21:AI$32)</f>
        <v>4765</v>
      </c>
      <c r="AJ20" s="870">
        <f>SUM(AJ$21:AJ$32)</f>
        <v>3711</v>
      </c>
      <c r="AK20" s="870">
        <f>SUM(AL20:AM20)</f>
        <v>1127</v>
      </c>
      <c r="AL20" s="870">
        <f>SUM(AL$21:AL$32)</f>
        <v>574</v>
      </c>
      <c r="AM20" s="870">
        <f>SUM(AM$21:AM$32)</f>
        <v>553</v>
      </c>
      <c r="AN20" s="870">
        <f>SUM(AO20:AP20)</f>
        <v>3399</v>
      </c>
      <c r="AO20" s="870">
        <f>SUM(AO$21:AO$32)</f>
        <v>1831</v>
      </c>
      <c r="AP20" s="870">
        <f>SUM(AP$21:AP$32)</f>
        <v>1568</v>
      </c>
      <c r="AQ20" s="870">
        <f>SUM(AR20:AS20)</f>
        <v>1246</v>
      </c>
      <c r="AR20" s="870">
        <f>SUM(AR$21:AR$32)</f>
        <v>667</v>
      </c>
      <c r="AS20" s="870">
        <f>SUM(AS$21:AS$32)</f>
        <v>579</v>
      </c>
      <c r="AT20" s="870">
        <f>SUM(AU20:AV20)</f>
        <v>795</v>
      </c>
      <c r="AU20" s="870">
        <f>SUM(AU$21:AU$32)</f>
        <v>434</v>
      </c>
      <c r="AV20" s="870">
        <f>SUM(AV$21:AV$32)</f>
        <v>361</v>
      </c>
      <c r="AW20" s="870">
        <f>SUM(AX20:AY20)</f>
        <v>1785</v>
      </c>
      <c r="AX20" s="870">
        <f>SUM(AX$21:AX$32)</f>
        <v>998</v>
      </c>
      <c r="AY20" s="870">
        <f>SUM(AY$21:AY$32)</f>
        <v>787</v>
      </c>
      <c r="AZ20" s="870">
        <f>SUM(BA20:BB20)</f>
        <v>1296</v>
      </c>
      <c r="BA20" s="870">
        <f>SUM(BA$21:BA$32)</f>
        <v>737</v>
      </c>
      <c r="BB20" s="870">
        <f>SUM(BB$21:BB$32)</f>
        <v>559</v>
      </c>
      <c r="BC20" s="870">
        <f>SUM(BD20:BE20)</f>
        <v>473</v>
      </c>
      <c r="BD20" s="870">
        <f>SUM(BD$21:BD$32)</f>
        <v>264</v>
      </c>
      <c r="BE20" s="870">
        <f>SUM(BE$21:BE$32)</f>
        <v>209</v>
      </c>
      <c r="BF20" s="579">
        <v>2019</v>
      </c>
    </row>
    <row r="21" spans="1:256" ht="20.100000000000001" customHeight="1">
      <c r="A21" s="580" t="s">
        <v>567</v>
      </c>
      <c r="B21" s="860">
        <f t="shared" ref="B21:D23" si="0">SUM(E21,H21,K21,N21,Q21,T21,W21,AB21,AE21,AH21,AK21,AN21,AQ21,AT21,AW21,AZ21,BC21)</f>
        <v>12639</v>
      </c>
      <c r="C21" s="860">
        <f t="shared" si="0"/>
        <v>6586</v>
      </c>
      <c r="D21" s="860">
        <f t="shared" si="0"/>
        <v>6053</v>
      </c>
      <c r="E21" s="860">
        <f t="shared" ref="E21:E32" si="1">SUM(F21:G21)</f>
        <v>8636</v>
      </c>
      <c r="F21" s="861">
        <v>4408</v>
      </c>
      <c r="G21" s="861">
        <v>4228</v>
      </c>
      <c r="H21" s="860">
        <f t="shared" ref="H21:H32" si="2">SUM(I21:J21)</f>
        <v>578</v>
      </c>
      <c r="I21" s="861">
        <v>316</v>
      </c>
      <c r="J21" s="861">
        <v>262</v>
      </c>
      <c r="K21" s="860">
        <f t="shared" ref="K21:K32" si="3">SUM(L21:M21)</f>
        <v>125</v>
      </c>
      <c r="L21" s="861">
        <v>77</v>
      </c>
      <c r="M21" s="861">
        <v>48</v>
      </c>
      <c r="N21" s="860">
        <f t="shared" ref="N21:N32" si="4">SUM(O21:P21)</f>
        <v>131</v>
      </c>
      <c r="O21" s="861">
        <v>74</v>
      </c>
      <c r="P21" s="861">
        <v>57</v>
      </c>
      <c r="Q21" s="860">
        <f t="shared" ref="Q21:Q32" si="5">SUM(R21:S21)</f>
        <v>137</v>
      </c>
      <c r="R21" s="861">
        <v>82</v>
      </c>
      <c r="S21" s="861">
        <v>55</v>
      </c>
      <c r="T21" s="860">
        <f t="shared" ref="T21:T32" si="6">SUM(U21:V21)</f>
        <v>50</v>
      </c>
      <c r="U21" s="861">
        <v>25</v>
      </c>
      <c r="V21" s="861">
        <v>25</v>
      </c>
      <c r="W21" s="860">
        <f t="shared" ref="W21:W32" si="7">SUM(X21:Y21)</f>
        <v>412</v>
      </c>
      <c r="X21" s="861">
        <v>217</v>
      </c>
      <c r="Y21" s="861">
        <v>195</v>
      </c>
      <c r="Z21" s="581" t="s">
        <v>375</v>
      </c>
      <c r="AA21" s="580" t="s">
        <v>567</v>
      </c>
      <c r="AB21" s="871">
        <f t="shared" ref="AB21:AB32" si="8">SUM(AC21:AD21)</f>
        <v>55</v>
      </c>
      <c r="AC21" s="872">
        <v>32</v>
      </c>
      <c r="AD21" s="872">
        <v>23</v>
      </c>
      <c r="AE21" s="871">
        <f t="shared" ref="AE21:AE32" si="9">SUM(AF21:AG21)</f>
        <v>293</v>
      </c>
      <c r="AF21" s="872">
        <v>155</v>
      </c>
      <c r="AG21" s="872">
        <v>138</v>
      </c>
      <c r="AH21" s="871">
        <f t="shared" ref="AH21:AH32" si="10">SUM(AI21:AJ21)</f>
        <v>972</v>
      </c>
      <c r="AI21" s="872">
        <v>538</v>
      </c>
      <c r="AJ21" s="872">
        <v>434</v>
      </c>
      <c r="AK21" s="871">
        <f t="shared" ref="AK21:AK32" si="11">SUM(AL21:AM21)</f>
        <v>162</v>
      </c>
      <c r="AL21" s="872">
        <v>79</v>
      </c>
      <c r="AM21" s="872">
        <v>83</v>
      </c>
      <c r="AN21" s="871">
        <f t="shared" ref="AN21:AN32" si="12">SUM(AO21:AP21)</f>
        <v>414</v>
      </c>
      <c r="AO21" s="872">
        <v>213</v>
      </c>
      <c r="AP21" s="872">
        <v>201</v>
      </c>
      <c r="AQ21" s="871">
        <f t="shared" ref="AQ21:AQ32" si="13">SUM(AR21:AS21)</f>
        <v>166</v>
      </c>
      <c r="AR21" s="872">
        <v>84</v>
      </c>
      <c r="AS21" s="872">
        <v>82</v>
      </c>
      <c r="AT21" s="871">
        <f t="shared" ref="AT21:AT32" si="14">SUM(AU21:AV21)</f>
        <v>90</v>
      </c>
      <c r="AU21" s="872">
        <v>50</v>
      </c>
      <c r="AV21" s="872">
        <v>40</v>
      </c>
      <c r="AW21" s="871">
        <f t="shared" ref="AW21:AW32" si="15">SUM(AX21:AY21)</f>
        <v>201</v>
      </c>
      <c r="AX21" s="872">
        <v>110</v>
      </c>
      <c r="AY21" s="872">
        <v>91</v>
      </c>
      <c r="AZ21" s="871">
        <f t="shared" ref="AZ21:AZ32" si="16">SUM(BA21:BB21)</f>
        <v>156</v>
      </c>
      <c r="BA21" s="872">
        <v>89</v>
      </c>
      <c r="BB21" s="872">
        <v>67</v>
      </c>
      <c r="BC21" s="871">
        <f t="shared" ref="BC21:BC32" si="17">SUM(BD21:BE21)</f>
        <v>61</v>
      </c>
      <c r="BD21" s="872">
        <v>37</v>
      </c>
      <c r="BE21" s="872">
        <v>24</v>
      </c>
      <c r="BF21" s="581" t="s">
        <v>375</v>
      </c>
    </row>
    <row r="22" spans="1:256" ht="20.100000000000001" customHeight="1">
      <c r="A22" s="580" t="s">
        <v>566</v>
      </c>
      <c r="B22" s="860">
        <f t="shared" si="0"/>
        <v>11716</v>
      </c>
      <c r="C22" s="860">
        <f t="shared" si="0"/>
        <v>6030</v>
      </c>
      <c r="D22" s="860">
        <f t="shared" si="0"/>
        <v>5686</v>
      </c>
      <c r="E22" s="860">
        <f t="shared" si="1"/>
        <v>7692</v>
      </c>
      <c r="F22" s="861">
        <v>3836</v>
      </c>
      <c r="G22" s="861">
        <v>3856</v>
      </c>
      <c r="H22" s="860">
        <f t="shared" si="2"/>
        <v>690</v>
      </c>
      <c r="I22" s="861">
        <v>376</v>
      </c>
      <c r="J22" s="861">
        <v>314</v>
      </c>
      <c r="K22" s="860">
        <f t="shared" si="3"/>
        <v>111</v>
      </c>
      <c r="L22" s="861">
        <v>65</v>
      </c>
      <c r="M22" s="861">
        <v>46</v>
      </c>
      <c r="N22" s="860">
        <f t="shared" si="4"/>
        <v>134</v>
      </c>
      <c r="O22" s="861">
        <v>74</v>
      </c>
      <c r="P22" s="861">
        <v>60</v>
      </c>
      <c r="Q22" s="860">
        <f t="shared" si="5"/>
        <v>135</v>
      </c>
      <c r="R22" s="861">
        <v>80</v>
      </c>
      <c r="S22" s="861">
        <v>55</v>
      </c>
      <c r="T22" s="860">
        <f t="shared" si="6"/>
        <v>79</v>
      </c>
      <c r="U22" s="861">
        <v>42</v>
      </c>
      <c r="V22" s="861">
        <v>37</v>
      </c>
      <c r="W22" s="860">
        <f t="shared" si="7"/>
        <v>398</v>
      </c>
      <c r="X22" s="861">
        <v>215</v>
      </c>
      <c r="Y22" s="861">
        <v>183</v>
      </c>
      <c r="Z22" s="581" t="s">
        <v>387</v>
      </c>
      <c r="AA22" s="580" t="s">
        <v>566</v>
      </c>
      <c r="AB22" s="871">
        <f t="shared" si="8"/>
        <v>47</v>
      </c>
      <c r="AC22" s="872">
        <v>26</v>
      </c>
      <c r="AD22" s="872">
        <v>21</v>
      </c>
      <c r="AE22" s="871">
        <f t="shared" si="9"/>
        <v>251</v>
      </c>
      <c r="AF22" s="872">
        <v>130</v>
      </c>
      <c r="AG22" s="872">
        <v>121</v>
      </c>
      <c r="AH22" s="871">
        <f t="shared" si="10"/>
        <v>961</v>
      </c>
      <c r="AI22" s="872">
        <v>520</v>
      </c>
      <c r="AJ22" s="872">
        <v>441</v>
      </c>
      <c r="AK22" s="871">
        <f t="shared" si="11"/>
        <v>146</v>
      </c>
      <c r="AL22" s="872">
        <v>76</v>
      </c>
      <c r="AM22" s="872">
        <v>70</v>
      </c>
      <c r="AN22" s="871">
        <f t="shared" si="12"/>
        <v>373</v>
      </c>
      <c r="AO22" s="872">
        <v>194</v>
      </c>
      <c r="AP22" s="872">
        <v>179</v>
      </c>
      <c r="AQ22" s="871">
        <f t="shared" si="13"/>
        <v>139</v>
      </c>
      <c r="AR22" s="872">
        <v>72</v>
      </c>
      <c r="AS22" s="872">
        <v>67</v>
      </c>
      <c r="AT22" s="871">
        <f t="shared" si="14"/>
        <v>92</v>
      </c>
      <c r="AU22" s="872">
        <v>51</v>
      </c>
      <c r="AV22" s="872">
        <v>41</v>
      </c>
      <c r="AW22" s="871">
        <f t="shared" si="15"/>
        <v>258</v>
      </c>
      <c r="AX22" s="872">
        <v>143</v>
      </c>
      <c r="AY22" s="872">
        <v>115</v>
      </c>
      <c r="AZ22" s="871">
        <f t="shared" si="16"/>
        <v>152</v>
      </c>
      <c r="BA22" s="872">
        <v>97</v>
      </c>
      <c r="BB22" s="872">
        <v>55</v>
      </c>
      <c r="BC22" s="871">
        <f t="shared" si="17"/>
        <v>58</v>
      </c>
      <c r="BD22" s="872">
        <v>33</v>
      </c>
      <c r="BE22" s="872">
        <v>25</v>
      </c>
      <c r="BF22" s="581" t="s">
        <v>387</v>
      </c>
    </row>
    <row r="23" spans="1:256" ht="20.100000000000001" customHeight="1">
      <c r="A23" s="580" t="s">
        <v>565</v>
      </c>
      <c r="B23" s="862">
        <f t="shared" si="0"/>
        <v>9372</v>
      </c>
      <c r="C23" s="861">
        <f t="shared" si="0"/>
        <v>4907</v>
      </c>
      <c r="D23" s="861">
        <f t="shared" si="0"/>
        <v>4465</v>
      </c>
      <c r="E23" s="860">
        <f t="shared" si="1"/>
        <v>6165</v>
      </c>
      <c r="F23" s="861">
        <v>3117</v>
      </c>
      <c r="G23" s="861">
        <v>3048</v>
      </c>
      <c r="H23" s="860">
        <f t="shared" si="2"/>
        <v>537</v>
      </c>
      <c r="I23" s="861">
        <v>295</v>
      </c>
      <c r="J23" s="861">
        <v>242</v>
      </c>
      <c r="K23" s="860">
        <f t="shared" si="3"/>
        <v>79</v>
      </c>
      <c r="L23" s="861">
        <v>51</v>
      </c>
      <c r="M23" s="861">
        <v>28</v>
      </c>
      <c r="N23" s="860">
        <f t="shared" si="4"/>
        <v>106</v>
      </c>
      <c r="O23" s="861">
        <v>61</v>
      </c>
      <c r="P23" s="861">
        <v>45</v>
      </c>
      <c r="Q23" s="860">
        <f t="shared" si="5"/>
        <v>147</v>
      </c>
      <c r="R23" s="861">
        <v>85</v>
      </c>
      <c r="S23" s="861">
        <v>62</v>
      </c>
      <c r="T23" s="860">
        <f t="shared" si="6"/>
        <v>54</v>
      </c>
      <c r="U23" s="861">
        <v>31</v>
      </c>
      <c r="V23" s="861">
        <v>23</v>
      </c>
      <c r="W23" s="860">
        <f t="shared" si="7"/>
        <v>336</v>
      </c>
      <c r="X23" s="861">
        <v>176</v>
      </c>
      <c r="Y23" s="861">
        <v>160</v>
      </c>
      <c r="Z23" s="581" t="s">
        <v>358</v>
      </c>
      <c r="AA23" s="580" t="s">
        <v>565</v>
      </c>
      <c r="AB23" s="871">
        <f t="shared" si="8"/>
        <v>62</v>
      </c>
      <c r="AC23" s="872">
        <v>38</v>
      </c>
      <c r="AD23" s="872">
        <v>24</v>
      </c>
      <c r="AE23" s="871">
        <f t="shared" si="9"/>
        <v>197</v>
      </c>
      <c r="AF23" s="872">
        <v>100</v>
      </c>
      <c r="AG23" s="872">
        <v>97</v>
      </c>
      <c r="AH23" s="871">
        <f t="shared" si="10"/>
        <v>733</v>
      </c>
      <c r="AI23" s="872">
        <v>424</v>
      </c>
      <c r="AJ23" s="872">
        <v>309</v>
      </c>
      <c r="AK23" s="871">
        <f t="shared" si="11"/>
        <v>100</v>
      </c>
      <c r="AL23" s="872">
        <v>53</v>
      </c>
      <c r="AM23" s="872">
        <v>47</v>
      </c>
      <c r="AN23" s="871">
        <f t="shared" si="12"/>
        <v>317</v>
      </c>
      <c r="AO23" s="872">
        <v>169</v>
      </c>
      <c r="AP23" s="872">
        <v>148</v>
      </c>
      <c r="AQ23" s="871">
        <f t="shared" si="13"/>
        <v>111</v>
      </c>
      <c r="AR23" s="872">
        <v>66</v>
      </c>
      <c r="AS23" s="872">
        <v>45</v>
      </c>
      <c r="AT23" s="871">
        <f t="shared" si="14"/>
        <v>68</v>
      </c>
      <c r="AU23" s="872">
        <v>43</v>
      </c>
      <c r="AV23" s="872">
        <v>25</v>
      </c>
      <c r="AW23" s="871">
        <f t="shared" si="15"/>
        <v>189</v>
      </c>
      <c r="AX23" s="872">
        <v>100</v>
      </c>
      <c r="AY23" s="872">
        <v>89</v>
      </c>
      <c r="AZ23" s="871">
        <f t="shared" si="16"/>
        <v>130</v>
      </c>
      <c r="BA23" s="872">
        <v>76</v>
      </c>
      <c r="BB23" s="872">
        <v>54</v>
      </c>
      <c r="BC23" s="871">
        <f t="shared" si="17"/>
        <v>41</v>
      </c>
      <c r="BD23" s="872">
        <v>22</v>
      </c>
      <c r="BE23" s="872">
        <v>19</v>
      </c>
      <c r="BF23" s="581" t="s">
        <v>358</v>
      </c>
    </row>
    <row r="24" spans="1:256" ht="20.100000000000001" customHeight="1">
      <c r="A24" s="580" t="s">
        <v>568</v>
      </c>
      <c r="B24" s="862">
        <f t="shared" ref="B24:D32" si="18">SUM(E24,H24,K24,N24,Q24,T24,W24,AB24,AE24,AH24,AK24,AN24,AQ24,AT24,AW24,AZ24,BC24)</f>
        <v>8220</v>
      </c>
      <c r="C24" s="861">
        <f t="shared" ref="C24:D27" si="19">SUM(F24,I24,L24,O24,R24,U24,X24,AC24,AF24,AI24,AL24,AO24,AR24,AU24,AX24,BA24,BD24)</f>
        <v>4309</v>
      </c>
      <c r="D24" s="861">
        <f t="shared" si="19"/>
        <v>3911</v>
      </c>
      <c r="E24" s="860">
        <f t="shared" si="1"/>
        <v>5568</v>
      </c>
      <c r="F24" s="861">
        <v>2832</v>
      </c>
      <c r="G24" s="861">
        <v>2736</v>
      </c>
      <c r="H24" s="860">
        <f t="shared" si="2"/>
        <v>409</v>
      </c>
      <c r="I24" s="861">
        <v>225</v>
      </c>
      <c r="J24" s="861">
        <v>184</v>
      </c>
      <c r="K24" s="860">
        <f t="shared" si="3"/>
        <v>63</v>
      </c>
      <c r="L24" s="861">
        <v>43</v>
      </c>
      <c r="M24" s="861">
        <v>20</v>
      </c>
      <c r="N24" s="860">
        <f t="shared" si="4"/>
        <v>56</v>
      </c>
      <c r="O24" s="861">
        <v>37</v>
      </c>
      <c r="P24" s="861">
        <v>19</v>
      </c>
      <c r="Q24" s="860">
        <f t="shared" si="5"/>
        <v>122</v>
      </c>
      <c r="R24" s="861">
        <v>73</v>
      </c>
      <c r="S24" s="861">
        <v>49</v>
      </c>
      <c r="T24" s="860">
        <f t="shared" si="6"/>
        <v>49</v>
      </c>
      <c r="U24" s="861">
        <v>30</v>
      </c>
      <c r="V24" s="861">
        <v>19</v>
      </c>
      <c r="W24" s="860">
        <f t="shared" si="7"/>
        <v>274</v>
      </c>
      <c r="X24" s="861">
        <v>156</v>
      </c>
      <c r="Y24" s="861">
        <v>118</v>
      </c>
      <c r="Z24" s="581" t="s">
        <v>337</v>
      </c>
      <c r="AA24" s="580" t="s">
        <v>568</v>
      </c>
      <c r="AB24" s="871">
        <f t="shared" si="8"/>
        <v>41</v>
      </c>
      <c r="AC24" s="872">
        <v>29</v>
      </c>
      <c r="AD24" s="872">
        <v>12</v>
      </c>
      <c r="AE24" s="871">
        <f t="shared" si="9"/>
        <v>180</v>
      </c>
      <c r="AF24" s="872">
        <v>84</v>
      </c>
      <c r="AG24" s="872">
        <v>96</v>
      </c>
      <c r="AH24" s="871">
        <f t="shared" si="10"/>
        <v>686</v>
      </c>
      <c r="AI24" s="872">
        <v>378</v>
      </c>
      <c r="AJ24" s="872">
        <v>308</v>
      </c>
      <c r="AK24" s="871">
        <f t="shared" si="11"/>
        <v>91</v>
      </c>
      <c r="AL24" s="872">
        <v>46</v>
      </c>
      <c r="AM24" s="872">
        <v>45</v>
      </c>
      <c r="AN24" s="871">
        <f t="shared" si="12"/>
        <v>250</v>
      </c>
      <c r="AO24" s="872">
        <v>138</v>
      </c>
      <c r="AP24" s="872">
        <v>112</v>
      </c>
      <c r="AQ24" s="871">
        <f t="shared" si="13"/>
        <v>87</v>
      </c>
      <c r="AR24" s="872">
        <v>43</v>
      </c>
      <c r="AS24" s="872">
        <v>44</v>
      </c>
      <c r="AT24" s="871">
        <f t="shared" si="14"/>
        <v>73</v>
      </c>
      <c r="AU24" s="872">
        <v>41</v>
      </c>
      <c r="AV24" s="872">
        <v>32</v>
      </c>
      <c r="AW24" s="871">
        <f t="shared" si="15"/>
        <v>127</v>
      </c>
      <c r="AX24" s="872">
        <v>73</v>
      </c>
      <c r="AY24" s="872">
        <v>54</v>
      </c>
      <c r="AZ24" s="871">
        <f t="shared" si="16"/>
        <v>107</v>
      </c>
      <c r="BA24" s="872">
        <v>59</v>
      </c>
      <c r="BB24" s="872">
        <v>48</v>
      </c>
      <c r="BC24" s="871">
        <f t="shared" si="17"/>
        <v>37</v>
      </c>
      <c r="BD24" s="872">
        <v>22</v>
      </c>
      <c r="BE24" s="872">
        <v>15</v>
      </c>
      <c r="BF24" s="581" t="s">
        <v>337</v>
      </c>
    </row>
    <row r="25" spans="1:256" ht="20.100000000000001" customHeight="1">
      <c r="A25" s="580" t="s">
        <v>574</v>
      </c>
      <c r="B25" s="862">
        <f t="shared" si="18"/>
        <v>8872</v>
      </c>
      <c r="C25" s="861">
        <f t="shared" si="19"/>
        <v>4558</v>
      </c>
      <c r="D25" s="861">
        <f t="shared" si="19"/>
        <v>4314</v>
      </c>
      <c r="E25" s="860">
        <f t="shared" si="1"/>
        <v>6223</v>
      </c>
      <c r="F25" s="861">
        <v>3153</v>
      </c>
      <c r="G25" s="861">
        <v>3070</v>
      </c>
      <c r="H25" s="860">
        <f t="shared" si="2"/>
        <v>443</v>
      </c>
      <c r="I25" s="861">
        <v>221</v>
      </c>
      <c r="J25" s="861">
        <v>222</v>
      </c>
      <c r="K25" s="860">
        <f t="shared" si="3"/>
        <v>81</v>
      </c>
      <c r="L25" s="861">
        <v>57</v>
      </c>
      <c r="M25" s="861">
        <v>24</v>
      </c>
      <c r="N25" s="860">
        <f t="shared" si="4"/>
        <v>80</v>
      </c>
      <c r="O25" s="861">
        <v>49</v>
      </c>
      <c r="P25" s="861">
        <v>31</v>
      </c>
      <c r="Q25" s="860">
        <f t="shared" si="5"/>
        <v>97</v>
      </c>
      <c r="R25" s="861">
        <v>54</v>
      </c>
      <c r="S25" s="861">
        <v>43</v>
      </c>
      <c r="T25" s="860">
        <f t="shared" si="6"/>
        <v>44</v>
      </c>
      <c r="U25" s="861">
        <v>29</v>
      </c>
      <c r="V25" s="861">
        <v>15</v>
      </c>
      <c r="W25" s="860">
        <f t="shared" si="7"/>
        <v>290</v>
      </c>
      <c r="X25" s="861">
        <v>150</v>
      </c>
      <c r="Y25" s="861">
        <v>140</v>
      </c>
      <c r="Z25" s="581" t="s">
        <v>393</v>
      </c>
      <c r="AA25" s="580" t="s">
        <v>574</v>
      </c>
      <c r="AB25" s="871">
        <f t="shared" si="8"/>
        <v>40</v>
      </c>
      <c r="AC25" s="872">
        <v>26</v>
      </c>
      <c r="AD25" s="872">
        <v>14</v>
      </c>
      <c r="AE25" s="871">
        <f t="shared" si="9"/>
        <v>244</v>
      </c>
      <c r="AF25" s="872">
        <v>122</v>
      </c>
      <c r="AG25" s="872">
        <v>122</v>
      </c>
      <c r="AH25" s="871">
        <f t="shared" si="10"/>
        <v>586</v>
      </c>
      <c r="AI25" s="872">
        <v>319</v>
      </c>
      <c r="AJ25" s="872">
        <v>267</v>
      </c>
      <c r="AK25" s="871">
        <f t="shared" si="11"/>
        <v>85</v>
      </c>
      <c r="AL25" s="872">
        <v>40</v>
      </c>
      <c r="AM25" s="872">
        <v>45</v>
      </c>
      <c r="AN25" s="871">
        <f t="shared" si="12"/>
        <v>282</v>
      </c>
      <c r="AO25" s="872">
        <v>131</v>
      </c>
      <c r="AP25" s="872">
        <v>151</v>
      </c>
      <c r="AQ25" s="871">
        <f t="shared" si="13"/>
        <v>77</v>
      </c>
      <c r="AR25" s="872">
        <v>42</v>
      </c>
      <c r="AS25" s="872">
        <v>35</v>
      </c>
      <c r="AT25" s="871">
        <f t="shared" si="14"/>
        <v>55</v>
      </c>
      <c r="AU25" s="872">
        <v>27</v>
      </c>
      <c r="AV25" s="872">
        <v>28</v>
      </c>
      <c r="AW25" s="871">
        <f t="shared" si="15"/>
        <v>111</v>
      </c>
      <c r="AX25" s="872">
        <v>64</v>
      </c>
      <c r="AY25" s="872">
        <v>47</v>
      </c>
      <c r="AZ25" s="871">
        <f t="shared" si="16"/>
        <v>105</v>
      </c>
      <c r="BA25" s="872">
        <v>56</v>
      </c>
      <c r="BB25" s="872">
        <v>49</v>
      </c>
      <c r="BC25" s="871">
        <f t="shared" si="17"/>
        <v>29</v>
      </c>
      <c r="BD25" s="872">
        <v>18</v>
      </c>
      <c r="BE25" s="872">
        <v>11</v>
      </c>
      <c r="BF25" s="581" t="s">
        <v>393</v>
      </c>
    </row>
    <row r="26" spans="1:256" ht="20.100000000000001" customHeight="1">
      <c r="A26" s="580" t="s">
        <v>573</v>
      </c>
      <c r="B26" s="862">
        <f t="shared" si="18"/>
        <v>7147</v>
      </c>
      <c r="C26" s="861">
        <f t="shared" si="19"/>
        <v>3755</v>
      </c>
      <c r="D26" s="861">
        <f t="shared" si="19"/>
        <v>3392</v>
      </c>
      <c r="E26" s="860">
        <f t="shared" si="1"/>
        <v>4972</v>
      </c>
      <c r="F26" s="861">
        <v>2552</v>
      </c>
      <c r="G26" s="861">
        <v>2420</v>
      </c>
      <c r="H26" s="860">
        <f t="shared" si="2"/>
        <v>348</v>
      </c>
      <c r="I26" s="861">
        <v>184</v>
      </c>
      <c r="J26" s="861">
        <v>164</v>
      </c>
      <c r="K26" s="860">
        <f t="shared" si="3"/>
        <v>60</v>
      </c>
      <c r="L26" s="861">
        <v>39</v>
      </c>
      <c r="M26" s="861">
        <v>21</v>
      </c>
      <c r="N26" s="860">
        <f t="shared" si="4"/>
        <v>55</v>
      </c>
      <c r="O26" s="861">
        <v>32</v>
      </c>
      <c r="P26" s="861">
        <v>23</v>
      </c>
      <c r="Q26" s="860">
        <f t="shared" si="5"/>
        <v>90</v>
      </c>
      <c r="R26" s="861">
        <v>49</v>
      </c>
      <c r="S26" s="861">
        <v>41</v>
      </c>
      <c r="T26" s="860">
        <f t="shared" si="6"/>
        <v>24</v>
      </c>
      <c r="U26" s="861">
        <v>15</v>
      </c>
      <c r="V26" s="861">
        <v>9</v>
      </c>
      <c r="W26" s="860">
        <f t="shared" si="7"/>
        <v>246</v>
      </c>
      <c r="X26" s="861">
        <v>119</v>
      </c>
      <c r="Y26" s="861">
        <v>127</v>
      </c>
      <c r="Z26" s="581" t="s">
        <v>372</v>
      </c>
      <c r="AA26" s="580" t="s">
        <v>573</v>
      </c>
      <c r="AB26" s="871">
        <f t="shared" si="8"/>
        <v>27</v>
      </c>
      <c r="AC26" s="872">
        <v>15</v>
      </c>
      <c r="AD26" s="872">
        <v>12</v>
      </c>
      <c r="AE26" s="871">
        <f t="shared" si="9"/>
        <v>157</v>
      </c>
      <c r="AF26" s="872">
        <v>85</v>
      </c>
      <c r="AG26" s="872">
        <v>72</v>
      </c>
      <c r="AH26" s="871">
        <f t="shared" si="10"/>
        <v>591</v>
      </c>
      <c r="AI26" s="872">
        <v>339</v>
      </c>
      <c r="AJ26" s="872">
        <v>252</v>
      </c>
      <c r="AK26" s="871">
        <f t="shared" si="11"/>
        <v>75</v>
      </c>
      <c r="AL26" s="872">
        <v>45</v>
      </c>
      <c r="AM26" s="872">
        <v>30</v>
      </c>
      <c r="AN26" s="871">
        <f t="shared" si="12"/>
        <v>194</v>
      </c>
      <c r="AO26" s="872">
        <v>115</v>
      </c>
      <c r="AP26" s="872">
        <v>79</v>
      </c>
      <c r="AQ26" s="871">
        <f t="shared" si="13"/>
        <v>65</v>
      </c>
      <c r="AR26" s="872">
        <v>34</v>
      </c>
      <c r="AS26" s="872">
        <v>31</v>
      </c>
      <c r="AT26" s="871">
        <f t="shared" si="14"/>
        <v>53</v>
      </c>
      <c r="AU26" s="872">
        <v>27</v>
      </c>
      <c r="AV26" s="872">
        <v>26</v>
      </c>
      <c r="AW26" s="871">
        <f t="shared" si="15"/>
        <v>101</v>
      </c>
      <c r="AX26" s="872">
        <v>58</v>
      </c>
      <c r="AY26" s="872">
        <v>43</v>
      </c>
      <c r="AZ26" s="871">
        <f t="shared" si="16"/>
        <v>66</v>
      </c>
      <c r="BA26" s="872">
        <v>35</v>
      </c>
      <c r="BB26" s="872">
        <v>31</v>
      </c>
      <c r="BC26" s="871">
        <f t="shared" si="17"/>
        <v>23</v>
      </c>
      <c r="BD26" s="872">
        <v>12</v>
      </c>
      <c r="BE26" s="872">
        <v>11</v>
      </c>
      <c r="BF26" s="581" t="s">
        <v>372</v>
      </c>
    </row>
    <row r="27" spans="1:256" ht="20.100000000000001" customHeight="1">
      <c r="A27" s="580" t="s">
        <v>569</v>
      </c>
      <c r="B27" s="862">
        <f t="shared" si="18"/>
        <v>7581</v>
      </c>
      <c r="C27" s="861">
        <f t="shared" si="19"/>
        <v>3880</v>
      </c>
      <c r="D27" s="861">
        <f t="shared" si="19"/>
        <v>3701</v>
      </c>
      <c r="E27" s="860">
        <f t="shared" si="1"/>
        <v>5016</v>
      </c>
      <c r="F27" s="861">
        <v>2500</v>
      </c>
      <c r="G27" s="861">
        <v>2516</v>
      </c>
      <c r="H27" s="860">
        <f>SUM(I27:J27)</f>
        <v>391</v>
      </c>
      <c r="I27" s="861">
        <v>211</v>
      </c>
      <c r="J27" s="861">
        <v>180</v>
      </c>
      <c r="K27" s="860">
        <f>SUM(L27:M27)</f>
        <v>65</v>
      </c>
      <c r="L27" s="861">
        <v>34</v>
      </c>
      <c r="M27" s="861">
        <v>31</v>
      </c>
      <c r="N27" s="860">
        <f>SUM(O27:P27)</f>
        <v>95</v>
      </c>
      <c r="O27" s="861">
        <v>52</v>
      </c>
      <c r="P27" s="861">
        <v>43</v>
      </c>
      <c r="Q27" s="860">
        <f>SUM(R27:S27)</f>
        <v>104</v>
      </c>
      <c r="R27" s="861">
        <v>57</v>
      </c>
      <c r="S27" s="861">
        <v>47</v>
      </c>
      <c r="T27" s="860">
        <f>SUM(U27:V27)</f>
        <v>46</v>
      </c>
      <c r="U27" s="861">
        <v>30</v>
      </c>
      <c r="V27" s="861">
        <v>16</v>
      </c>
      <c r="W27" s="860">
        <f>SUM(X27:Y27)</f>
        <v>295</v>
      </c>
      <c r="X27" s="861">
        <v>157</v>
      </c>
      <c r="Y27" s="861">
        <v>138</v>
      </c>
      <c r="Z27" s="581" t="s">
        <v>372</v>
      </c>
      <c r="AA27" s="580" t="s">
        <v>569</v>
      </c>
      <c r="AB27" s="871">
        <f>SUM(AC27:AD27)</f>
        <v>47</v>
      </c>
      <c r="AC27" s="872">
        <v>26</v>
      </c>
      <c r="AD27" s="872">
        <v>21</v>
      </c>
      <c r="AE27" s="871">
        <f t="shared" si="9"/>
        <v>165</v>
      </c>
      <c r="AF27" s="872">
        <v>93</v>
      </c>
      <c r="AG27" s="872">
        <v>72</v>
      </c>
      <c r="AH27" s="871">
        <f t="shared" si="10"/>
        <v>623</v>
      </c>
      <c r="AI27" s="872">
        <v>330</v>
      </c>
      <c r="AJ27" s="872">
        <v>293</v>
      </c>
      <c r="AK27" s="871">
        <f t="shared" si="11"/>
        <v>85</v>
      </c>
      <c r="AL27" s="872">
        <v>38</v>
      </c>
      <c r="AM27" s="872">
        <v>47</v>
      </c>
      <c r="AN27" s="871">
        <f t="shared" si="12"/>
        <v>261</v>
      </c>
      <c r="AO27" s="872">
        <v>146</v>
      </c>
      <c r="AP27" s="872">
        <v>115</v>
      </c>
      <c r="AQ27" s="871">
        <f t="shared" si="13"/>
        <v>91</v>
      </c>
      <c r="AR27" s="872">
        <v>48</v>
      </c>
      <c r="AS27" s="872">
        <v>43</v>
      </c>
      <c r="AT27" s="871">
        <f t="shared" si="14"/>
        <v>56</v>
      </c>
      <c r="AU27" s="872">
        <v>31</v>
      </c>
      <c r="AV27" s="872">
        <v>25</v>
      </c>
      <c r="AW27" s="871">
        <f t="shared" si="15"/>
        <v>114</v>
      </c>
      <c r="AX27" s="872">
        <v>62</v>
      </c>
      <c r="AY27" s="872">
        <v>52</v>
      </c>
      <c r="AZ27" s="871">
        <f t="shared" si="16"/>
        <v>101</v>
      </c>
      <c r="BA27" s="872">
        <v>51</v>
      </c>
      <c r="BB27" s="872">
        <v>50</v>
      </c>
      <c r="BC27" s="871">
        <f t="shared" si="17"/>
        <v>26</v>
      </c>
      <c r="BD27" s="872">
        <v>14</v>
      </c>
      <c r="BE27" s="872">
        <v>12</v>
      </c>
      <c r="BF27" s="581" t="s">
        <v>372</v>
      </c>
    </row>
    <row r="28" spans="1:256" ht="20.100000000000001" customHeight="1">
      <c r="A28" s="580" t="s">
        <v>572</v>
      </c>
      <c r="B28" s="862">
        <f t="shared" si="18"/>
        <v>9749</v>
      </c>
      <c r="C28" s="861">
        <f t="shared" si="18"/>
        <v>5079</v>
      </c>
      <c r="D28" s="861">
        <f t="shared" si="18"/>
        <v>4670</v>
      </c>
      <c r="E28" s="860">
        <f t="shared" si="1"/>
        <v>6914</v>
      </c>
      <c r="F28" s="861">
        <v>3537</v>
      </c>
      <c r="G28" s="861">
        <v>3377</v>
      </c>
      <c r="H28" s="860">
        <f t="shared" si="2"/>
        <v>434</v>
      </c>
      <c r="I28" s="861">
        <v>224</v>
      </c>
      <c r="J28" s="861">
        <v>210</v>
      </c>
      <c r="K28" s="860">
        <f t="shared" si="3"/>
        <v>88</v>
      </c>
      <c r="L28" s="861">
        <v>50</v>
      </c>
      <c r="M28" s="861">
        <v>38</v>
      </c>
      <c r="N28" s="860">
        <f t="shared" si="4"/>
        <v>80</v>
      </c>
      <c r="O28" s="861">
        <v>50</v>
      </c>
      <c r="P28" s="861">
        <v>30</v>
      </c>
      <c r="Q28" s="860">
        <f t="shared" si="5"/>
        <v>130</v>
      </c>
      <c r="R28" s="861">
        <v>70</v>
      </c>
      <c r="S28" s="861">
        <v>60</v>
      </c>
      <c r="T28" s="860">
        <f t="shared" si="6"/>
        <v>39</v>
      </c>
      <c r="U28" s="861">
        <v>25</v>
      </c>
      <c r="V28" s="861">
        <v>14</v>
      </c>
      <c r="W28" s="860">
        <f t="shared" si="7"/>
        <v>350</v>
      </c>
      <c r="X28" s="861">
        <v>167</v>
      </c>
      <c r="Y28" s="861">
        <v>183</v>
      </c>
      <c r="Z28" s="581" t="s">
        <v>356</v>
      </c>
      <c r="AA28" s="580" t="s">
        <v>572</v>
      </c>
      <c r="AB28" s="871">
        <f t="shared" si="8"/>
        <v>29</v>
      </c>
      <c r="AC28" s="872">
        <v>19</v>
      </c>
      <c r="AD28" s="872">
        <v>10</v>
      </c>
      <c r="AE28" s="871">
        <f t="shared" si="9"/>
        <v>198</v>
      </c>
      <c r="AF28" s="872">
        <v>108</v>
      </c>
      <c r="AG28" s="872">
        <v>90</v>
      </c>
      <c r="AH28" s="871">
        <f t="shared" si="10"/>
        <v>716</v>
      </c>
      <c r="AI28" s="872">
        <v>412</v>
      </c>
      <c r="AJ28" s="872">
        <v>304</v>
      </c>
      <c r="AK28" s="871">
        <f t="shared" si="11"/>
        <v>66</v>
      </c>
      <c r="AL28" s="872">
        <v>39</v>
      </c>
      <c r="AM28" s="872">
        <v>27</v>
      </c>
      <c r="AN28" s="871">
        <f t="shared" si="12"/>
        <v>267</v>
      </c>
      <c r="AO28" s="872">
        <v>140</v>
      </c>
      <c r="AP28" s="872">
        <v>127</v>
      </c>
      <c r="AQ28" s="871">
        <f t="shared" si="13"/>
        <v>108</v>
      </c>
      <c r="AR28" s="872">
        <v>58</v>
      </c>
      <c r="AS28" s="872">
        <v>50</v>
      </c>
      <c r="AT28" s="871">
        <f t="shared" si="14"/>
        <v>72</v>
      </c>
      <c r="AU28" s="872">
        <v>36</v>
      </c>
      <c r="AV28" s="872">
        <v>36</v>
      </c>
      <c r="AW28" s="871">
        <f t="shared" si="15"/>
        <v>113</v>
      </c>
      <c r="AX28" s="872">
        <v>64</v>
      </c>
      <c r="AY28" s="872">
        <v>49</v>
      </c>
      <c r="AZ28" s="871">
        <f t="shared" si="16"/>
        <v>109</v>
      </c>
      <c r="BA28" s="872">
        <v>62</v>
      </c>
      <c r="BB28" s="872">
        <v>47</v>
      </c>
      <c r="BC28" s="871">
        <f t="shared" si="17"/>
        <v>36</v>
      </c>
      <c r="BD28" s="872">
        <v>18</v>
      </c>
      <c r="BE28" s="872">
        <v>18</v>
      </c>
      <c r="BF28" s="581" t="s">
        <v>356</v>
      </c>
    </row>
    <row r="29" spans="1:256" ht="20.100000000000001" customHeight="1">
      <c r="A29" s="580" t="s">
        <v>7</v>
      </c>
      <c r="B29" s="862">
        <f t="shared" si="18"/>
        <v>7922</v>
      </c>
      <c r="C29" s="861">
        <f t="shared" si="18"/>
        <v>4089</v>
      </c>
      <c r="D29" s="861">
        <f t="shared" si="18"/>
        <v>3833</v>
      </c>
      <c r="E29" s="860">
        <f t="shared" si="1"/>
        <v>5423</v>
      </c>
      <c r="F29" s="861">
        <v>2710</v>
      </c>
      <c r="G29" s="861">
        <v>2713</v>
      </c>
      <c r="H29" s="860">
        <f t="shared" si="2"/>
        <v>373</v>
      </c>
      <c r="I29" s="861">
        <v>202</v>
      </c>
      <c r="J29" s="861">
        <v>171</v>
      </c>
      <c r="K29" s="860">
        <f t="shared" si="3"/>
        <v>65</v>
      </c>
      <c r="L29" s="861">
        <v>44</v>
      </c>
      <c r="M29" s="861">
        <v>21</v>
      </c>
      <c r="N29" s="860">
        <f t="shared" si="4"/>
        <v>73</v>
      </c>
      <c r="O29" s="861">
        <v>47</v>
      </c>
      <c r="P29" s="861">
        <v>26</v>
      </c>
      <c r="Q29" s="860">
        <f t="shared" si="5"/>
        <v>123</v>
      </c>
      <c r="R29" s="861">
        <v>74</v>
      </c>
      <c r="S29" s="861">
        <v>49</v>
      </c>
      <c r="T29" s="860">
        <f t="shared" si="6"/>
        <v>54</v>
      </c>
      <c r="U29" s="861">
        <v>27</v>
      </c>
      <c r="V29" s="861">
        <v>27</v>
      </c>
      <c r="W29" s="860">
        <f t="shared" si="7"/>
        <v>287</v>
      </c>
      <c r="X29" s="861">
        <v>149</v>
      </c>
      <c r="Y29" s="861">
        <v>138</v>
      </c>
      <c r="Z29" s="581" t="s">
        <v>336</v>
      </c>
      <c r="AA29" s="580" t="s">
        <v>7</v>
      </c>
      <c r="AB29" s="871">
        <f t="shared" si="8"/>
        <v>31</v>
      </c>
      <c r="AC29" s="872">
        <v>20</v>
      </c>
      <c r="AD29" s="872">
        <v>11</v>
      </c>
      <c r="AE29" s="871">
        <f t="shared" si="9"/>
        <v>194</v>
      </c>
      <c r="AF29" s="872">
        <v>92</v>
      </c>
      <c r="AG29" s="872">
        <v>102</v>
      </c>
      <c r="AH29" s="871">
        <f t="shared" si="10"/>
        <v>573</v>
      </c>
      <c r="AI29" s="872">
        <v>319</v>
      </c>
      <c r="AJ29" s="872">
        <v>254</v>
      </c>
      <c r="AK29" s="871">
        <f t="shared" si="11"/>
        <v>74</v>
      </c>
      <c r="AL29" s="872">
        <v>39</v>
      </c>
      <c r="AM29" s="872">
        <v>35</v>
      </c>
      <c r="AN29" s="871">
        <f t="shared" si="12"/>
        <v>236</v>
      </c>
      <c r="AO29" s="872">
        <v>138</v>
      </c>
      <c r="AP29" s="872">
        <v>98</v>
      </c>
      <c r="AQ29" s="871">
        <f t="shared" si="13"/>
        <v>84</v>
      </c>
      <c r="AR29" s="872">
        <v>48</v>
      </c>
      <c r="AS29" s="872">
        <v>36</v>
      </c>
      <c r="AT29" s="871">
        <f t="shared" si="14"/>
        <v>61</v>
      </c>
      <c r="AU29" s="872">
        <v>28</v>
      </c>
      <c r="AV29" s="872">
        <v>33</v>
      </c>
      <c r="AW29" s="871">
        <f t="shared" si="15"/>
        <v>119</v>
      </c>
      <c r="AX29" s="872">
        <v>67</v>
      </c>
      <c r="AY29" s="872">
        <v>52</v>
      </c>
      <c r="AZ29" s="871">
        <f t="shared" si="16"/>
        <v>98</v>
      </c>
      <c r="BA29" s="872">
        <v>59</v>
      </c>
      <c r="BB29" s="872">
        <v>39</v>
      </c>
      <c r="BC29" s="871">
        <f t="shared" si="17"/>
        <v>54</v>
      </c>
      <c r="BD29" s="872">
        <v>26</v>
      </c>
      <c r="BE29" s="872">
        <v>28</v>
      </c>
      <c r="BF29" s="581" t="s">
        <v>336</v>
      </c>
    </row>
    <row r="30" spans="1:256" ht="20.100000000000001" customHeight="1">
      <c r="A30" s="580" t="s">
        <v>571</v>
      </c>
      <c r="B30" s="862">
        <f t="shared" si="18"/>
        <v>10966</v>
      </c>
      <c r="C30" s="861">
        <f t="shared" si="18"/>
        <v>5656</v>
      </c>
      <c r="D30" s="861">
        <f t="shared" si="18"/>
        <v>5310</v>
      </c>
      <c r="E30" s="860">
        <f t="shared" si="1"/>
        <v>8315</v>
      </c>
      <c r="F30" s="861">
        <v>4197</v>
      </c>
      <c r="G30" s="861">
        <v>4118</v>
      </c>
      <c r="H30" s="860">
        <f t="shared" si="2"/>
        <v>401</v>
      </c>
      <c r="I30" s="861">
        <v>211</v>
      </c>
      <c r="J30" s="861">
        <v>190</v>
      </c>
      <c r="K30" s="860">
        <f t="shared" si="3"/>
        <v>72</v>
      </c>
      <c r="L30" s="861">
        <v>41</v>
      </c>
      <c r="M30" s="861">
        <v>31</v>
      </c>
      <c r="N30" s="860">
        <f t="shared" si="4"/>
        <v>77</v>
      </c>
      <c r="O30" s="861">
        <v>46</v>
      </c>
      <c r="P30" s="861">
        <v>31</v>
      </c>
      <c r="Q30" s="860">
        <f t="shared" si="5"/>
        <v>107</v>
      </c>
      <c r="R30" s="861">
        <v>52</v>
      </c>
      <c r="S30" s="861">
        <v>55</v>
      </c>
      <c r="T30" s="860">
        <f t="shared" si="6"/>
        <v>36</v>
      </c>
      <c r="U30" s="861">
        <v>20</v>
      </c>
      <c r="V30" s="861">
        <v>16</v>
      </c>
      <c r="W30" s="860">
        <f t="shared" si="7"/>
        <v>306</v>
      </c>
      <c r="X30" s="861">
        <v>165</v>
      </c>
      <c r="Y30" s="861">
        <v>141</v>
      </c>
      <c r="Z30" s="581" t="s">
        <v>336</v>
      </c>
      <c r="AA30" s="580" t="s">
        <v>571</v>
      </c>
      <c r="AB30" s="871">
        <f t="shared" si="8"/>
        <v>29</v>
      </c>
      <c r="AC30" s="872">
        <v>16</v>
      </c>
      <c r="AD30" s="872">
        <v>13</v>
      </c>
      <c r="AE30" s="871">
        <f t="shared" si="9"/>
        <v>255</v>
      </c>
      <c r="AF30" s="872">
        <v>133</v>
      </c>
      <c r="AG30" s="872">
        <v>122</v>
      </c>
      <c r="AH30" s="871">
        <f t="shared" si="10"/>
        <v>656</v>
      </c>
      <c r="AI30" s="872">
        <v>377</v>
      </c>
      <c r="AJ30" s="872">
        <v>279</v>
      </c>
      <c r="AK30" s="871">
        <f t="shared" si="11"/>
        <v>82</v>
      </c>
      <c r="AL30" s="872">
        <v>39</v>
      </c>
      <c r="AM30" s="872">
        <v>43</v>
      </c>
      <c r="AN30" s="871">
        <f t="shared" si="12"/>
        <v>255</v>
      </c>
      <c r="AO30" s="872">
        <v>141</v>
      </c>
      <c r="AP30" s="872">
        <v>114</v>
      </c>
      <c r="AQ30" s="871">
        <f t="shared" si="13"/>
        <v>95</v>
      </c>
      <c r="AR30" s="872">
        <v>57</v>
      </c>
      <c r="AS30" s="872">
        <v>38</v>
      </c>
      <c r="AT30" s="871">
        <f t="shared" si="14"/>
        <v>56</v>
      </c>
      <c r="AU30" s="872">
        <v>33</v>
      </c>
      <c r="AV30" s="872">
        <v>23</v>
      </c>
      <c r="AW30" s="871">
        <f t="shared" si="15"/>
        <v>118</v>
      </c>
      <c r="AX30" s="872">
        <v>67</v>
      </c>
      <c r="AY30" s="872">
        <v>51</v>
      </c>
      <c r="AZ30" s="871">
        <f t="shared" si="16"/>
        <v>69</v>
      </c>
      <c r="BA30" s="872">
        <v>37</v>
      </c>
      <c r="BB30" s="872">
        <v>32</v>
      </c>
      <c r="BC30" s="871">
        <f t="shared" si="17"/>
        <v>37</v>
      </c>
      <c r="BD30" s="872">
        <v>24</v>
      </c>
      <c r="BE30" s="872">
        <v>13</v>
      </c>
      <c r="BF30" s="581" t="s">
        <v>336</v>
      </c>
    </row>
    <row r="31" spans="1:256" ht="20.100000000000001" customHeight="1">
      <c r="A31" s="580" t="s">
        <v>575</v>
      </c>
      <c r="B31" s="862">
        <f t="shared" si="18"/>
        <v>9112</v>
      </c>
      <c r="C31" s="861">
        <f t="shared" si="18"/>
        <v>4795</v>
      </c>
      <c r="D31" s="861">
        <f t="shared" si="18"/>
        <v>4317</v>
      </c>
      <c r="E31" s="860">
        <f t="shared" si="1"/>
        <v>6472</v>
      </c>
      <c r="F31" s="861">
        <v>3332</v>
      </c>
      <c r="G31" s="861">
        <v>3140</v>
      </c>
      <c r="H31" s="860">
        <f t="shared" si="2"/>
        <v>375</v>
      </c>
      <c r="I31" s="861">
        <v>186</v>
      </c>
      <c r="J31" s="861">
        <v>189</v>
      </c>
      <c r="K31" s="860">
        <f t="shared" si="3"/>
        <v>63</v>
      </c>
      <c r="L31" s="861">
        <v>33</v>
      </c>
      <c r="M31" s="861">
        <v>30</v>
      </c>
      <c r="N31" s="860">
        <f t="shared" si="4"/>
        <v>79</v>
      </c>
      <c r="O31" s="861">
        <v>40</v>
      </c>
      <c r="P31" s="861">
        <v>39</v>
      </c>
      <c r="Q31" s="860">
        <f t="shared" si="5"/>
        <v>104</v>
      </c>
      <c r="R31" s="861">
        <v>62</v>
      </c>
      <c r="S31" s="861">
        <v>42</v>
      </c>
      <c r="T31" s="860">
        <f t="shared" si="6"/>
        <v>42</v>
      </c>
      <c r="U31" s="861">
        <v>25</v>
      </c>
      <c r="V31" s="861">
        <v>17</v>
      </c>
      <c r="W31" s="860">
        <f t="shared" si="7"/>
        <v>326</v>
      </c>
      <c r="X31" s="861">
        <v>182</v>
      </c>
      <c r="Y31" s="861">
        <v>144</v>
      </c>
      <c r="Z31" s="581" t="s">
        <v>407</v>
      </c>
      <c r="AA31" s="580" t="s">
        <v>575</v>
      </c>
      <c r="AB31" s="871">
        <f t="shared" si="8"/>
        <v>37</v>
      </c>
      <c r="AC31" s="872">
        <v>20</v>
      </c>
      <c r="AD31" s="872">
        <v>17</v>
      </c>
      <c r="AE31" s="871">
        <f t="shared" si="9"/>
        <v>243</v>
      </c>
      <c r="AF31" s="872">
        <v>130</v>
      </c>
      <c r="AG31" s="872">
        <v>113</v>
      </c>
      <c r="AH31" s="871">
        <f t="shared" si="10"/>
        <v>606</v>
      </c>
      <c r="AI31" s="872">
        <v>350</v>
      </c>
      <c r="AJ31" s="872">
        <v>256</v>
      </c>
      <c r="AK31" s="871">
        <f t="shared" si="11"/>
        <v>68</v>
      </c>
      <c r="AL31" s="872">
        <v>36</v>
      </c>
      <c r="AM31" s="872">
        <v>32</v>
      </c>
      <c r="AN31" s="871">
        <f t="shared" si="12"/>
        <v>256</v>
      </c>
      <c r="AO31" s="872">
        <v>148</v>
      </c>
      <c r="AP31" s="872">
        <v>108</v>
      </c>
      <c r="AQ31" s="871">
        <f t="shared" si="13"/>
        <v>108</v>
      </c>
      <c r="AR31" s="872">
        <v>56</v>
      </c>
      <c r="AS31" s="872">
        <v>52</v>
      </c>
      <c r="AT31" s="871">
        <f t="shared" si="14"/>
        <v>59</v>
      </c>
      <c r="AU31" s="872">
        <v>35</v>
      </c>
      <c r="AV31" s="872">
        <v>24</v>
      </c>
      <c r="AW31" s="871">
        <f t="shared" si="15"/>
        <v>144</v>
      </c>
      <c r="AX31" s="872">
        <v>84</v>
      </c>
      <c r="AY31" s="872">
        <v>60</v>
      </c>
      <c r="AZ31" s="871">
        <f t="shared" si="16"/>
        <v>90</v>
      </c>
      <c r="BA31" s="872">
        <v>56</v>
      </c>
      <c r="BB31" s="872">
        <v>34</v>
      </c>
      <c r="BC31" s="871">
        <f t="shared" si="17"/>
        <v>40</v>
      </c>
      <c r="BD31" s="872">
        <v>20</v>
      </c>
      <c r="BE31" s="872">
        <v>20</v>
      </c>
      <c r="BF31" s="581" t="s">
        <v>407</v>
      </c>
    </row>
    <row r="32" spans="1:256" ht="20.100000000000001" customHeight="1">
      <c r="A32" s="570" t="s">
        <v>576</v>
      </c>
      <c r="B32" s="863">
        <f t="shared" si="18"/>
        <v>10042</v>
      </c>
      <c r="C32" s="864">
        <f t="shared" si="18"/>
        <v>5205</v>
      </c>
      <c r="D32" s="864">
        <f t="shared" si="18"/>
        <v>4837</v>
      </c>
      <c r="E32" s="864">
        <f t="shared" si="1"/>
        <v>6677</v>
      </c>
      <c r="F32" s="864">
        <v>3417</v>
      </c>
      <c r="G32" s="864">
        <v>3260</v>
      </c>
      <c r="H32" s="864">
        <f t="shared" si="2"/>
        <v>509</v>
      </c>
      <c r="I32" s="864">
        <v>252</v>
      </c>
      <c r="J32" s="864">
        <v>257</v>
      </c>
      <c r="K32" s="864">
        <f t="shared" si="3"/>
        <v>76</v>
      </c>
      <c r="L32" s="864">
        <v>40</v>
      </c>
      <c r="M32" s="864">
        <v>36</v>
      </c>
      <c r="N32" s="864">
        <f t="shared" si="4"/>
        <v>87</v>
      </c>
      <c r="O32" s="864">
        <v>45</v>
      </c>
      <c r="P32" s="864">
        <v>42</v>
      </c>
      <c r="Q32" s="864">
        <f t="shared" si="5"/>
        <v>150</v>
      </c>
      <c r="R32" s="864">
        <v>82</v>
      </c>
      <c r="S32" s="864">
        <v>68</v>
      </c>
      <c r="T32" s="864">
        <f t="shared" si="6"/>
        <v>55</v>
      </c>
      <c r="U32" s="864">
        <v>27</v>
      </c>
      <c r="V32" s="864">
        <v>28</v>
      </c>
      <c r="W32" s="864">
        <f t="shared" si="7"/>
        <v>456</v>
      </c>
      <c r="X32" s="864">
        <v>228</v>
      </c>
      <c r="Y32" s="864">
        <v>228</v>
      </c>
      <c r="Z32" s="582" t="s">
        <v>386</v>
      </c>
      <c r="AA32" s="570" t="s">
        <v>576</v>
      </c>
      <c r="AB32" s="873">
        <f t="shared" si="8"/>
        <v>43</v>
      </c>
      <c r="AC32" s="873">
        <v>29</v>
      </c>
      <c r="AD32" s="873">
        <v>14</v>
      </c>
      <c r="AE32" s="873">
        <f t="shared" si="9"/>
        <v>320</v>
      </c>
      <c r="AF32" s="873">
        <v>149</v>
      </c>
      <c r="AG32" s="873">
        <v>171</v>
      </c>
      <c r="AH32" s="873">
        <f t="shared" si="10"/>
        <v>773</v>
      </c>
      <c r="AI32" s="873">
        <v>459</v>
      </c>
      <c r="AJ32" s="873">
        <v>314</v>
      </c>
      <c r="AK32" s="873">
        <f t="shared" si="11"/>
        <v>93</v>
      </c>
      <c r="AL32" s="873">
        <v>44</v>
      </c>
      <c r="AM32" s="873">
        <v>49</v>
      </c>
      <c r="AN32" s="873">
        <f t="shared" si="12"/>
        <v>294</v>
      </c>
      <c r="AO32" s="873">
        <v>158</v>
      </c>
      <c r="AP32" s="873">
        <v>136</v>
      </c>
      <c r="AQ32" s="873">
        <f t="shared" si="13"/>
        <v>115</v>
      </c>
      <c r="AR32" s="873">
        <v>59</v>
      </c>
      <c r="AS32" s="873">
        <v>56</v>
      </c>
      <c r="AT32" s="873">
        <f t="shared" si="14"/>
        <v>60</v>
      </c>
      <c r="AU32" s="873">
        <v>32</v>
      </c>
      <c r="AV32" s="873">
        <v>28</v>
      </c>
      <c r="AW32" s="873">
        <f t="shared" si="15"/>
        <v>190</v>
      </c>
      <c r="AX32" s="873">
        <v>106</v>
      </c>
      <c r="AY32" s="873">
        <v>84</v>
      </c>
      <c r="AZ32" s="873">
        <f t="shared" si="16"/>
        <v>113</v>
      </c>
      <c r="BA32" s="873">
        <v>60</v>
      </c>
      <c r="BB32" s="873">
        <v>53</v>
      </c>
      <c r="BC32" s="873">
        <f t="shared" si="17"/>
        <v>31</v>
      </c>
      <c r="BD32" s="873">
        <v>18</v>
      </c>
      <c r="BE32" s="874">
        <v>13</v>
      </c>
      <c r="BF32" s="582" t="s">
        <v>386</v>
      </c>
      <c r="BG32" s="565"/>
      <c r="BH32" s="565"/>
      <c r="BI32" s="565"/>
      <c r="BJ32" s="565"/>
      <c r="BK32" s="565"/>
      <c r="BL32" s="565"/>
      <c r="BM32" s="565"/>
      <c r="BN32" s="565"/>
      <c r="BO32" s="565"/>
      <c r="BP32" s="565"/>
      <c r="BQ32" s="565"/>
      <c r="BR32" s="565"/>
      <c r="BS32" s="565"/>
      <c r="BT32" s="565"/>
      <c r="BU32" s="565"/>
      <c r="BV32" s="565"/>
      <c r="BW32" s="565"/>
      <c r="BX32" s="565"/>
      <c r="BY32" s="565"/>
      <c r="BZ32" s="565"/>
      <c r="CA32" s="565"/>
      <c r="CB32" s="565"/>
      <c r="CC32" s="565"/>
      <c r="CD32" s="565"/>
      <c r="CE32" s="565"/>
      <c r="CF32" s="565"/>
      <c r="CG32" s="565"/>
      <c r="CH32" s="565"/>
      <c r="CI32" s="565"/>
      <c r="CJ32" s="565"/>
      <c r="CK32" s="565"/>
      <c r="CL32" s="565"/>
      <c r="CM32" s="565"/>
      <c r="CN32" s="565"/>
      <c r="CO32" s="565"/>
      <c r="CP32" s="565"/>
      <c r="CQ32" s="565"/>
      <c r="CR32" s="565"/>
      <c r="CS32" s="565"/>
      <c r="CT32" s="565"/>
      <c r="CU32" s="565"/>
      <c r="CV32" s="565"/>
      <c r="CW32" s="565"/>
      <c r="CX32" s="565"/>
      <c r="CY32" s="565"/>
      <c r="CZ32" s="565"/>
      <c r="DA32" s="565"/>
      <c r="DB32" s="565"/>
      <c r="DC32" s="565"/>
      <c r="DD32" s="565"/>
      <c r="DE32" s="565"/>
      <c r="DF32" s="565"/>
      <c r="DG32" s="565"/>
      <c r="DH32" s="565"/>
      <c r="DI32" s="565"/>
      <c r="DJ32" s="565"/>
      <c r="DK32" s="565"/>
      <c r="DL32" s="565"/>
      <c r="DM32" s="565"/>
      <c r="DN32" s="565"/>
      <c r="DO32" s="565"/>
      <c r="DP32" s="565"/>
      <c r="DQ32" s="565"/>
      <c r="DR32" s="565"/>
      <c r="DS32" s="565"/>
      <c r="DT32" s="565"/>
      <c r="DU32" s="565"/>
      <c r="DV32" s="565"/>
      <c r="DW32" s="565"/>
      <c r="DX32" s="565"/>
      <c r="DY32" s="565"/>
      <c r="DZ32" s="565"/>
      <c r="EA32" s="565"/>
      <c r="EB32" s="565"/>
      <c r="EC32" s="565"/>
      <c r="ED32" s="565"/>
      <c r="EE32" s="565"/>
      <c r="EF32" s="565"/>
      <c r="EG32" s="565"/>
      <c r="EH32" s="565"/>
      <c r="EI32" s="565"/>
      <c r="EJ32" s="565"/>
      <c r="EK32" s="565"/>
      <c r="EL32" s="565"/>
      <c r="EM32" s="565"/>
      <c r="EN32" s="565"/>
      <c r="EO32" s="565"/>
      <c r="EP32" s="565"/>
      <c r="EQ32" s="565"/>
      <c r="ER32" s="565"/>
      <c r="ES32" s="565"/>
      <c r="ET32" s="565"/>
      <c r="EU32" s="565"/>
      <c r="EV32" s="565"/>
      <c r="EW32" s="565"/>
      <c r="EX32" s="565"/>
      <c r="EY32" s="565"/>
      <c r="EZ32" s="565"/>
      <c r="FA32" s="565"/>
      <c r="FB32" s="565"/>
      <c r="FC32" s="565"/>
      <c r="FD32" s="565"/>
      <c r="FE32" s="565"/>
      <c r="FF32" s="565"/>
      <c r="FG32" s="565"/>
      <c r="FH32" s="565"/>
      <c r="FI32" s="565"/>
      <c r="FJ32" s="565"/>
      <c r="FK32" s="565"/>
      <c r="FL32" s="565"/>
      <c r="FM32" s="565"/>
      <c r="FN32" s="565"/>
      <c r="FO32" s="565"/>
      <c r="FP32" s="565"/>
      <c r="FQ32" s="565"/>
      <c r="FR32" s="565"/>
      <c r="FS32" s="565"/>
      <c r="FT32" s="565"/>
      <c r="FU32" s="565"/>
      <c r="FV32" s="565"/>
      <c r="FW32" s="565"/>
      <c r="FX32" s="565"/>
      <c r="FY32" s="565"/>
      <c r="FZ32" s="565"/>
      <c r="GA32" s="565"/>
      <c r="GB32" s="565"/>
      <c r="GC32" s="565"/>
      <c r="GD32" s="565"/>
      <c r="GE32" s="565"/>
      <c r="GF32" s="565"/>
      <c r="GG32" s="565"/>
      <c r="GH32" s="565"/>
      <c r="GI32" s="565"/>
      <c r="GJ32" s="565"/>
      <c r="GK32" s="565"/>
      <c r="GL32" s="565"/>
      <c r="GM32" s="565"/>
      <c r="GN32" s="565"/>
      <c r="GO32" s="565"/>
      <c r="GP32" s="565"/>
      <c r="GQ32" s="565"/>
      <c r="GR32" s="565"/>
      <c r="GS32" s="565"/>
      <c r="GT32" s="565"/>
      <c r="GU32" s="565"/>
      <c r="GV32" s="565"/>
      <c r="GW32" s="565"/>
      <c r="GX32" s="565"/>
      <c r="GY32" s="565"/>
      <c r="GZ32" s="565"/>
      <c r="HA32" s="565"/>
      <c r="HB32" s="565"/>
      <c r="HC32" s="565"/>
      <c r="HD32" s="565"/>
      <c r="HE32" s="565"/>
      <c r="HF32" s="565"/>
      <c r="HG32" s="565"/>
      <c r="HH32" s="565"/>
      <c r="HI32" s="565"/>
      <c r="HJ32" s="565"/>
      <c r="HK32" s="565"/>
      <c r="HL32" s="565"/>
      <c r="HM32" s="565"/>
      <c r="HN32" s="565"/>
      <c r="HO32" s="565"/>
      <c r="HP32" s="565"/>
      <c r="HQ32" s="565"/>
      <c r="HR32" s="565"/>
      <c r="HS32" s="565"/>
      <c r="HT32" s="565"/>
      <c r="HU32" s="565"/>
      <c r="HV32" s="565"/>
      <c r="HW32" s="565"/>
      <c r="HX32" s="565"/>
      <c r="HY32" s="565"/>
      <c r="HZ32" s="565"/>
      <c r="IA32" s="565"/>
      <c r="IB32" s="565"/>
      <c r="IC32" s="565"/>
      <c r="ID32" s="565"/>
      <c r="IE32" s="565"/>
      <c r="IF32" s="565"/>
      <c r="IG32" s="565"/>
      <c r="IH32" s="565"/>
      <c r="II32" s="565"/>
      <c r="IJ32" s="565"/>
      <c r="IK32" s="565"/>
      <c r="IL32" s="565"/>
      <c r="IM32" s="565"/>
      <c r="IN32" s="565"/>
      <c r="IO32" s="565"/>
      <c r="IP32" s="565"/>
      <c r="IQ32" s="565"/>
      <c r="IR32" s="565"/>
      <c r="IS32" s="565"/>
      <c r="IT32" s="565"/>
      <c r="IU32" s="565"/>
      <c r="IV32" s="565"/>
    </row>
    <row r="33" spans="1:256">
      <c r="A33" s="583" t="s">
        <v>543</v>
      </c>
      <c r="B33" s="583"/>
      <c r="C33" s="583"/>
      <c r="D33" s="583"/>
      <c r="E33" s="583"/>
      <c r="F33" s="583"/>
      <c r="G33" s="583"/>
      <c r="H33" s="584"/>
      <c r="I33" s="583"/>
      <c r="J33" s="583"/>
      <c r="K33" s="584"/>
      <c r="L33" s="583"/>
      <c r="M33" s="583"/>
      <c r="N33" s="584"/>
      <c r="O33" s="583"/>
      <c r="P33" s="583"/>
      <c r="Q33" s="584"/>
      <c r="R33" s="583"/>
      <c r="S33" s="583"/>
      <c r="T33" s="584"/>
      <c r="U33" s="583"/>
      <c r="V33" s="583"/>
      <c r="W33" s="584"/>
      <c r="X33" s="583"/>
      <c r="Y33" s="583"/>
      <c r="Z33" s="585" t="s">
        <v>546</v>
      </c>
      <c r="AA33" s="583" t="s">
        <v>543</v>
      </c>
      <c r="AB33" s="586"/>
      <c r="AC33" s="586"/>
      <c r="AD33" s="586"/>
      <c r="AE33" s="586"/>
      <c r="AF33" s="586"/>
      <c r="AG33" s="583"/>
      <c r="AH33" s="584"/>
      <c r="AI33" s="583"/>
      <c r="AJ33" s="583"/>
      <c r="AK33" s="587"/>
      <c r="AL33" s="583"/>
      <c r="AM33" s="583"/>
      <c r="AN33" s="588"/>
      <c r="AO33" s="583"/>
      <c r="AP33" s="583"/>
      <c r="AQ33" s="588"/>
      <c r="AR33" s="583"/>
      <c r="AS33" s="583"/>
      <c r="AT33" s="589"/>
      <c r="AU33" s="583"/>
      <c r="AV33" s="583"/>
      <c r="AW33" s="590"/>
      <c r="AX33" s="583"/>
      <c r="AY33" s="583"/>
      <c r="AZ33" s="590"/>
      <c r="BA33" s="586"/>
      <c r="BB33" s="586"/>
      <c r="BC33" s="586"/>
      <c r="BD33" s="586"/>
      <c r="BE33" s="586"/>
      <c r="BF33" s="585" t="s">
        <v>546</v>
      </c>
      <c r="BG33" s="590"/>
      <c r="BH33" s="590"/>
      <c r="BI33" s="590"/>
      <c r="BJ33" s="590"/>
      <c r="BK33" s="590"/>
      <c r="BL33" s="590"/>
      <c r="BM33" s="590"/>
      <c r="BN33" s="590"/>
      <c r="BO33" s="590"/>
      <c r="BP33" s="590"/>
      <c r="BQ33" s="590"/>
      <c r="BR33" s="590"/>
      <c r="BS33" s="590"/>
      <c r="BT33" s="590"/>
      <c r="BU33" s="590"/>
      <c r="BV33" s="590"/>
      <c r="BW33" s="590"/>
      <c r="BX33" s="590"/>
      <c r="BY33" s="590"/>
      <c r="BZ33" s="590"/>
      <c r="CA33" s="590"/>
      <c r="CB33" s="590"/>
      <c r="CC33" s="590"/>
      <c r="CD33" s="590"/>
      <c r="CE33" s="590"/>
      <c r="CF33" s="590"/>
      <c r="CG33" s="590"/>
      <c r="CH33" s="590"/>
      <c r="CI33" s="590"/>
      <c r="CJ33" s="590"/>
      <c r="CK33" s="590"/>
      <c r="CL33" s="590"/>
      <c r="CM33" s="590"/>
      <c r="CN33" s="590"/>
      <c r="CO33" s="590"/>
      <c r="CP33" s="590"/>
      <c r="CQ33" s="590"/>
      <c r="CR33" s="590"/>
      <c r="CS33" s="590"/>
      <c r="CT33" s="590"/>
      <c r="CU33" s="590"/>
      <c r="CV33" s="590"/>
      <c r="CW33" s="590"/>
      <c r="CX33" s="590"/>
      <c r="CY33" s="590"/>
      <c r="CZ33" s="590"/>
      <c r="DA33" s="590"/>
      <c r="DB33" s="590"/>
      <c r="DC33" s="590"/>
      <c r="DD33" s="590"/>
      <c r="DE33" s="590"/>
      <c r="DF33" s="590"/>
      <c r="DG33" s="590"/>
      <c r="DH33" s="590"/>
      <c r="DI33" s="590"/>
      <c r="DJ33" s="590"/>
      <c r="DK33" s="590"/>
      <c r="DL33" s="590"/>
      <c r="DM33" s="590"/>
      <c r="DN33" s="590"/>
      <c r="DO33" s="590"/>
      <c r="DP33" s="590"/>
      <c r="DQ33" s="590"/>
      <c r="DR33" s="590"/>
      <c r="DS33" s="590"/>
      <c r="DT33" s="590"/>
      <c r="DU33" s="590"/>
      <c r="DV33" s="590"/>
      <c r="DW33" s="590"/>
      <c r="DX33" s="590"/>
      <c r="DY33" s="590"/>
      <c r="DZ33" s="590"/>
      <c r="EA33" s="590"/>
      <c r="EB33" s="590"/>
      <c r="EC33" s="590"/>
      <c r="ED33" s="590"/>
      <c r="EE33" s="590"/>
      <c r="EF33" s="590"/>
      <c r="EG33" s="590"/>
      <c r="EH33" s="590"/>
      <c r="EI33" s="590"/>
      <c r="EJ33" s="590"/>
      <c r="EK33" s="590"/>
      <c r="EL33" s="590"/>
      <c r="EM33" s="590"/>
      <c r="EN33" s="590"/>
      <c r="EO33" s="590"/>
      <c r="EP33" s="590"/>
      <c r="EQ33" s="590"/>
      <c r="ER33" s="590"/>
      <c r="ES33" s="590"/>
      <c r="ET33" s="590"/>
      <c r="EU33" s="590"/>
      <c r="EV33" s="590"/>
      <c r="EW33" s="590"/>
      <c r="EX33" s="590"/>
      <c r="EY33" s="590"/>
      <c r="EZ33" s="590"/>
      <c r="FA33" s="590"/>
      <c r="FB33" s="590"/>
      <c r="FC33" s="590"/>
      <c r="FD33" s="590"/>
      <c r="FE33" s="590"/>
      <c r="FF33" s="590"/>
      <c r="FG33" s="590"/>
      <c r="FH33" s="590"/>
      <c r="FI33" s="590"/>
      <c r="FJ33" s="590"/>
      <c r="FK33" s="590"/>
      <c r="FL33" s="590"/>
      <c r="FM33" s="590"/>
      <c r="FN33" s="590"/>
      <c r="FO33" s="590"/>
      <c r="FP33" s="590"/>
      <c r="FQ33" s="590"/>
      <c r="FR33" s="590"/>
      <c r="FS33" s="590"/>
      <c r="FT33" s="590"/>
      <c r="FU33" s="590"/>
      <c r="FV33" s="590"/>
      <c r="FW33" s="590"/>
      <c r="FX33" s="590"/>
      <c r="FY33" s="590"/>
      <c r="FZ33" s="590"/>
      <c r="GA33" s="590"/>
      <c r="GB33" s="590"/>
      <c r="GC33" s="590"/>
      <c r="GD33" s="590"/>
      <c r="GE33" s="590"/>
      <c r="GF33" s="590"/>
      <c r="GG33" s="590"/>
      <c r="GH33" s="590"/>
      <c r="GI33" s="590"/>
      <c r="GJ33" s="590"/>
      <c r="GK33" s="590"/>
      <c r="GL33" s="590"/>
      <c r="GM33" s="590"/>
      <c r="GN33" s="590"/>
      <c r="GO33" s="590"/>
      <c r="GP33" s="590"/>
      <c r="GQ33" s="590"/>
      <c r="GR33" s="590"/>
      <c r="GS33" s="590"/>
      <c r="GT33" s="590"/>
      <c r="GU33" s="590"/>
      <c r="GV33" s="590"/>
      <c r="GW33" s="590"/>
      <c r="GX33" s="590"/>
      <c r="GY33" s="590"/>
      <c r="GZ33" s="590"/>
      <c r="HA33" s="590"/>
      <c r="HB33" s="590"/>
      <c r="HC33" s="590"/>
      <c r="HD33" s="590"/>
      <c r="HE33" s="590"/>
      <c r="HF33" s="590"/>
      <c r="HG33" s="590"/>
      <c r="HH33" s="590"/>
      <c r="HI33" s="590"/>
      <c r="HJ33" s="590"/>
      <c r="HK33" s="590"/>
      <c r="HL33" s="590"/>
      <c r="HM33" s="590"/>
      <c r="HN33" s="590"/>
      <c r="HO33" s="590"/>
      <c r="HP33" s="590"/>
      <c r="HQ33" s="590"/>
      <c r="HR33" s="590"/>
      <c r="HS33" s="590"/>
      <c r="HT33" s="590"/>
      <c r="HU33" s="590"/>
      <c r="HV33" s="590"/>
      <c r="HW33" s="590"/>
      <c r="HX33" s="590"/>
      <c r="HY33" s="590"/>
      <c r="HZ33" s="590"/>
      <c r="IA33" s="590"/>
      <c r="IB33" s="590"/>
      <c r="IC33" s="590"/>
      <c r="ID33" s="590"/>
      <c r="IE33" s="590"/>
      <c r="IF33" s="590"/>
      <c r="IG33" s="590"/>
      <c r="IH33" s="590"/>
      <c r="II33" s="590"/>
      <c r="IJ33" s="590"/>
      <c r="IK33" s="590"/>
      <c r="IL33" s="590"/>
      <c r="IM33" s="590"/>
      <c r="IN33" s="590"/>
      <c r="IO33" s="590"/>
      <c r="IP33" s="590"/>
      <c r="IQ33" s="590"/>
      <c r="IR33" s="590"/>
      <c r="IS33" s="590"/>
      <c r="IT33" s="590"/>
      <c r="IU33" s="590"/>
      <c r="IV33" s="590"/>
    </row>
    <row r="34" spans="1:256">
      <c r="A34" s="591" t="s">
        <v>173</v>
      </c>
      <c r="B34" s="592"/>
      <c r="C34" s="592"/>
      <c r="D34" s="592"/>
      <c r="E34" s="592"/>
      <c r="F34" s="592"/>
      <c r="G34" s="592"/>
      <c r="H34" s="592"/>
      <c r="I34" s="592"/>
      <c r="J34" s="592"/>
      <c r="K34" s="592"/>
      <c r="L34" s="592"/>
      <c r="M34" s="592"/>
      <c r="N34" s="592"/>
      <c r="O34" s="592"/>
      <c r="P34" s="592"/>
      <c r="Q34" s="592"/>
      <c r="R34" s="592"/>
      <c r="S34" s="592"/>
      <c r="T34" s="592"/>
      <c r="U34" s="592"/>
      <c r="V34" s="592"/>
      <c r="W34" s="592"/>
      <c r="X34" s="592"/>
      <c r="Y34" s="592"/>
      <c r="Z34" s="592"/>
      <c r="AA34" s="591" t="s">
        <v>173</v>
      </c>
      <c r="AB34" s="592"/>
      <c r="AC34" s="592"/>
      <c r="AD34" s="592"/>
      <c r="AE34" s="559"/>
      <c r="AF34" s="559"/>
      <c r="AG34" s="559"/>
      <c r="AH34" s="559"/>
      <c r="AI34" s="559"/>
      <c r="AJ34" s="559"/>
      <c r="AK34" s="559"/>
      <c r="AL34" s="559"/>
      <c r="AM34" s="559"/>
      <c r="AN34" s="559"/>
      <c r="AO34" s="559"/>
      <c r="AP34" s="559"/>
      <c r="AQ34" s="559"/>
      <c r="AR34" s="559"/>
      <c r="AS34" s="559"/>
      <c r="AT34" s="559"/>
      <c r="AU34" s="559"/>
      <c r="AV34" s="559"/>
      <c r="AW34" s="559"/>
      <c r="AX34" s="559"/>
      <c r="AY34" s="559"/>
      <c r="AZ34" s="559"/>
      <c r="BA34" s="559"/>
      <c r="BB34" s="559"/>
      <c r="BC34" s="559"/>
      <c r="BD34" s="559"/>
      <c r="BE34" s="559"/>
      <c r="BF34" s="559"/>
    </row>
    <row r="35" spans="1:256">
      <c r="A35" s="593" t="s">
        <v>77</v>
      </c>
      <c r="B35" s="592"/>
      <c r="C35" s="592"/>
      <c r="D35" s="592"/>
      <c r="E35" s="592"/>
      <c r="F35" s="592"/>
      <c r="G35" s="592"/>
      <c r="H35" s="592"/>
      <c r="I35" s="592"/>
      <c r="J35" s="592"/>
      <c r="K35" s="592"/>
      <c r="L35" s="592"/>
      <c r="M35" s="592"/>
      <c r="N35" s="592"/>
      <c r="O35" s="592"/>
      <c r="P35" s="592"/>
      <c r="Q35" s="592"/>
      <c r="R35" s="592"/>
      <c r="S35" s="592"/>
      <c r="T35" s="592"/>
      <c r="U35" s="592"/>
      <c r="V35" s="592"/>
      <c r="W35" s="592"/>
      <c r="X35" s="592"/>
      <c r="Y35" s="592"/>
      <c r="Z35" s="592"/>
      <c r="AA35" s="593" t="s">
        <v>77</v>
      </c>
      <c r="AB35" s="592"/>
      <c r="AC35" s="592"/>
      <c r="AD35" s="592"/>
      <c r="AE35" s="559"/>
      <c r="AF35" s="559"/>
      <c r="AG35" s="559"/>
      <c r="AH35" s="559"/>
      <c r="AI35" s="559"/>
      <c r="AJ35" s="559"/>
      <c r="AK35" s="559"/>
      <c r="AL35" s="559"/>
      <c r="AM35" s="559"/>
      <c r="AN35" s="559"/>
      <c r="AO35" s="559"/>
      <c r="AP35" s="559"/>
      <c r="AQ35" s="559"/>
      <c r="AR35" s="559"/>
      <c r="AS35" s="559"/>
      <c r="AT35" s="559"/>
      <c r="AU35" s="559"/>
      <c r="AV35" s="559"/>
      <c r="AW35" s="559"/>
      <c r="AX35" s="559"/>
      <c r="AY35" s="559"/>
      <c r="AZ35" s="559"/>
      <c r="BA35" s="559"/>
      <c r="BB35" s="559"/>
      <c r="BC35" s="559"/>
      <c r="BD35" s="559"/>
      <c r="BE35" s="559"/>
      <c r="BF35" s="559"/>
    </row>
  </sheetData>
  <mergeCells count="11">
    <mergeCell ref="AQ3:BF3"/>
    <mergeCell ref="A7:A8"/>
    <mergeCell ref="AA7:AA8"/>
    <mergeCell ref="A1:B1"/>
    <mergeCell ref="AA1:AB1"/>
    <mergeCell ref="A3:M3"/>
    <mergeCell ref="N3:Z3"/>
    <mergeCell ref="AA3:AP3"/>
    <mergeCell ref="Z7:Z8"/>
    <mergeCell ref="BF7:BF8"/>
    <mergeCell ref="AQ4:BF4"/>
  </mergeCells>
  <phoneticPr fontId="43" type="noConversion"/>
  <printOptions horizontalCentered="1"/>
  <pageMargins left="0.59055118110236215" right="0.59055118110236215" top="0.59055118110236215" bottom="0.98425196850393704" header="0" footer="0"/>
  <pageSetup paperSize="7" scale="95" orientation="portrait" r:id="rId1"/>
  <colBreaks count="3" manualBreakCount="3">
    <brk id="13" max="34" man="1"/>
    <brk id="26" max="34" man="1"/>
    <brk id="42" max="3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F0"/>
  </sheetPr>
  <dimension ref="A1:IV35"/>
  <sheetViews>
    <sheetView showGridLines="0" zoomScaleNormal="100" zoomScaleSheetLayoutView="100" workbookViewId="0">
      <selection sqref="A1:B1"/>
    </sheetView>
  </sheetViews>
  <sheetFormatPr defaultColWidth="8.88671875" defaultRowHeight="15.75"/>
  <cols>
    <col min="1" max="1" width="6.77734375" style="540" customWidth="1"/>
    <col min="2" max="2" width="6" style="540" customWidth="1"/>
    <col min="3" max="3" width="5.6640625" style="540" customWidth="1"/>
    <col min="4" max="4" width="6.21875" style="540" customWidth="1"/>
    <col min="5" max="5" width="5.88671875" style="540" customWidth="1"/>
    <col min="6" max="6" width="5.77734375" style="540" customWidth="1"/>
    <col min="7" max="7" width="5.5546875" style="540" customWidth="1"/>
    <col min="8" max="9" width="5.21875" style="540" customWidth="1"/>
    <col min="10" max="10" width="5.33203125" style="540" customWidth="1"/>
    <col min="11" max="11" width="4.44140625" style="540" customWidth="1"/>
    <col min="12" max="12" width="3.88671875" style="540" customWidth="1"/>
    <col min="13" max="13" width="4.33203125" style="540" customWidth="1"/>
    <col min="14" max="14" width="4.88671875" style="540" customWidth="1"/>
    <col min="15" max="15" width="5.33203125" style="540" customWidth="1"/>
    <col min="16" max="16" width="4.6640625" style="540" customWidth="1"/>
    <col min="17" max="17" width="5.109375" style="540" customWidth="1"/>
    <col min="18" max="18" width="4.5546875" style="540" customWidth="1"/>
    <col min="19" max="19" width="5" style="540" customWidth="1"/>
    <col min="20" max="20" width="4.77734375" style="540" customWidth="1"/>
    <col min="21" max="21" width="5.33203125" style="540" customWidth="1"/>
    <col min="22" max="22" width="4.6640625" style="540" customWidth="1"/>
    <col min="23" max="23" width="5.77734375" style="540" customWidth="1"/>
    <col min="24" max="24" width="5.33203125" style="540" customWidth="1"/>
    <col min="25" max="25" width="5.21875" style="540" customWidth="1"/>
    <col min="26" max="26" width="9.77734375" style="540" customWidth="1"/>
    <col min="27" max="27" width="6.33203125" style="540" customWidth="1"/>
    <col min="28" max="29" width="3.33203125" style="540" customWidth="1"/>
    <col min="30" max="30" width="3.44140625" style="540" customWidth="1"/>
    <col min="31" max="34" width="4.5546875" style="540" customWidth="1"/>
    <col min="35" max="35" width="5" style="540" customWidth="1"/>
    <col min="36" max="37" width="4.6640625" style="540" customWidth="1"/>
    <col min="38" max="38" width="3.77734375" style="540" customWidth="1"/>
    <col min="39" max="39" width="3.33203125" style="540" customWidth="1"/>
    <col min="40" max="40" width="5" style="540" customWidth="1"/>
    <col min="41" max="41" width="4.5546875" style="540" customWidth="1"/>
    <col min="42" max="42" width="4.88671875" style="540" customWidth="1"/>
    <col min="43" max="43" width="4.77734375" style="540" customWidth="1"/>
    <col min="44" max="44" width="3.77734375" style="540" customWidth="1"/>
    <col min="45" max="45" width="3.44140625" style="540" customWidth="1"/>
    <col min="46" max="46" width="4.6640625" style="540" customWidth="1"/>
    <col min="47" max="47" width="4" style="540" customWidth="1"/>
    <col min="48" max="48" width="3.44140625" style="540" customWidth="1"/>
    <col min="49" max="49" width="4.88671875" style="540" customWidth="1"/>
    <col min="50" max="50" width="4" style="540" customWidth="1"/>
    <col min="51" max="51" width="3.77734375" style="540" customWidth="1"/>
    <col min="52" max="52" width="5" style="540" customWidth="1"/>
    <col min="53" max="53" width="3.6640625" style="540" customWidth="1"/>
    <col min="54" max="54" width="4.5546875" style="540" customWidth="1"/>
    <col min="55" max="55" width="3.6640625" style="540" customWidth="1"/>
    <col min="56" max="57" width="4.5546875" style="540" customWidth="1"/>
    <col min="58" max="58" width="7.21875" style="540" customWidth="1"/>
    <col min="59" max="16384" width="8.88671875" style="540"/>
  </cols>
  <sheetData>
    <row r="1" spans="1:256" ht="12" customHeight="1">
      <c r="A1" s="1062"/>
      <c r="B1" s="1062"/>
      <c r="C1" s="544"/>
      <c r="D1" s="544"/>
      <c r="E1" s="545"/>
      <c r="F1" s="544"/>
      <c r="G1" s="544"/>
      <c r="H1" s="545"/>
      <c r="I1" s="544"/>
      <c r="J1" s="544"/>
      <c r="K1" s="545"/>
      <c r="L1" s="544"/>
      <c r="M1" s="544"/>
      <c r="N1" s="545"/>
      <c r="O1" s="544"/>
      <c r="P1" s="544"/>
      <c r="Q1" s="545"/>
      <c r="R1" s="544"/>
      <c r="S1" s="544"/>
      <c r="T1" s="546"/>
      <c r="U1" s="546"/>
      <c r="V1" s="546"/>
      <c r="W1" s="546"/>
      <c r="X1" s="546"/>
      <c r="Y1" s="546"/>
      <c r="Z1" s="547"/>
      <c r="AA1" s="1062"/>
      <c r="AB1" s="1062"/>
      <c r="AC1" s="548"/>
      <c r="AD1" s="548"/>
      <c r="AE1" s="549"/>
      <c r="AF1" s="548"/>
      <c r="AG1" s="548"/>
      <c r="AH1" s="549"/>
      <c r="AI1" s="548"/>
      <c r="AJ1" s="548"/>
      <c r="AK1" s="545"/>
      <c r="AL1" s="548"/>
      <c r="AM1" s="548"/>
      <c r="AN1" s="545"/>
      <c r="AO1" s="548"/>
      <c r="AP1" s="548"/>
      <c r="AQ1" s="545"/>
      <c r="AR1" s="548"/>
      <c r="AS1" s="548"/>
      <c r="AT1" s="545"/>
      <c r="AU1" s="548"/>
      <c r="AV1" s="548"/>
      <c r="AW1" s="545"/>
      <c r="AX1" s="548"/>
      <c r="AY1" s="548"/>
      <c r="AZ1" s="545"/>
      <c r="BA1" s="550"/>
      <c r="BB1" s="550"/>
      <c r="BC1" s="550"/>
      <c r="BD1" s="550"/>
      <c r="BE1" s="550"/>
      <c r="BF1" s="547"/>
      <c r="BG1" s="545"/>
      <c r="BH1" s="545"/>
      <c r="BI1" s="545"/>
      <c r="BJ1" s="545"/>
      <c r="BK1" s="545"/>
      <c r="BL1" s="545"/>
      <c r="BM1" s="545"/>
      <c r="BN1" s="545"/>
      <c r="BO1" s="545"/>
      <c r="BP1" s="545"/>
      <c r="BQ1" s="545"/>
      <c r="BR1" s="545"/>
      <c r="BS1" s="545"/>
      <c r="BT1" s="545"/>
      <c r="BU1" s="545"/>
      <c r="BV1" s="545"/>
      <c r="BW1" s="545"/>
      <c r="BX1" s="545"/>
      <c r="BY1" s="545"/>
      <c r="BZ1" s="545"/>
      <c r="CA1" s="545"/>
      <c r="CB1" s="545"/>
      <c r="CC1" s="545"/>
      <c r="CD1" s="545"/>
      <c r="CE1" s="545"/>
      <c r="CF1" s="545"/>
      <c r="CG1" s="545"/>
      <c r="CH1" s="545"/>
      <c r="CI1" s="545"/>
      <c r="CJ1" s="545"/>
      <c r="CK1" s="545"/>
      <c r="CL1" s="545"/>
      <c r="CM1" s="545"/>
      <c r="CN1" s="545"/>
      <c r="CO1" s="545"/>
      <c r="CP1" s="545"/>
      <c r="CQ1" s="545"/>
      <c r="CR1" s="545"/>
      <c r="CS1" s="545"/>
      <c r="CT1" s="545"/>
      <c r="CU1" s="545"/>
      <c r="CV1" s="545"/>
      <c r="CW1" s="545"/>
      <c r="CX1" s="545"/>
      <c r="CY1" s="545"/>
      <c r="CZ1" s="545"/>
      <c r="DA1" s="545"/>
      <c r="DB1" s="545"/>
      <c r="DC1" s="545"/>
      <c r="DD1" s="545"/>
      <c r="DE1" s="545"/>
      <c r="DF1" s="545"/>
      <c r="DG1" s="545"/>
      <c r="DH1" s="545"/>
      <c r="DI1" s="545"/>
      <c r="DJ1" s="545"/>
      <c r="DK1" s="545"/>
      <c r="DL1" s="545"/>
      <c r="DM1" s="545"/>
      <c r="DN1" s="545"/>
      <c r="DO1" s="545"/>
      <c r="DP1" s="545"/>
      <c r="DQ1" s="545"/>
      <c r="DR1" s="545"/>
      <c r="DS1" s="545"/>
      <c r="DT1" s="545"/>
      <c r="DU1" s="545"/>
      <c r="DV1" s="545"/>
      <c r="DW1" s="545"/>
      <c r="DX1" s="545"/>
      <c r="DY1" s="545"/>
      <c r="DZ1" s="545"/>
      <c r="EA1" s="545"/>
      <c r="EB1" s="545"/>
      <c r="EC1" s="545"/>
      <c r="ED1" s="545"/>
      <c r="EE1" s="545"/>
      <c r="EF1" s="545"/>
      <c r="EG1" s="545"/>
      <c r="EH1" s="545"/>
      <c r="EI1" s="545"/>
      <c r="EJ1" s="545"/>
      <c r="EK1" s="545"/>
      <c r="EL1" s="545"/>
      <c r="EM1" s="545"/>
      <c r="EN1" s="545"/>
      <c r="EO1" s="545"/>
      <c r="EP1" s="545"/>
      <c r="EQ1" s="545"/>
      <c r="ER1" s="545"/>
      <c r="ES1" s="545"/>
      <c r="ET1" s="545"/>
      <c r="EU1" s="545"/>
      <c r="EV1" s="545"/>
      <c r="EW1" s="545"/>
      <c r="EX1" s="545"/>
      <c r="EY1" s="545"/>
      <c r="EZ1" s="545"/>
      <c r="FA1" s="545"/>
      <c r="FB1" s="545"/>
      <c r="FC1" s="545"/>
      <c r="FD1" s="545"/>
      <c r="FE1" s="545"/>
      <c r="FF1" s="545"/>
      <c r="FG1" s="545"/>
      <c r="FH1" s="545"/>
      <c r="FI1" s="545"/>
      <c r="FJ1" s="545"/>
      <c r="FK1" s="545"/>
      <c r="FL1" s="545"/>
      <c r="FM1" s="545"/>
      <c r="FN1" s="545"/>
      <c r="FO1" s="545"/>
      <c r="FP1" s="545"/>
      <c r="FQ1" s="545"/>
      <c r="FR1" s="545"/>
      <c r="FS1" s="545"/>
      <c r="FT1" s="545"/>
      <c r="FU1" s="545"/>
      <c r="FV1" s="545"/>
      <c r="FW1" s="545"/>
      <c r="FX1" s="545"/>
      <c r="FY1" s="545"/>
      <c r="FZ1" s="545"/>
      <c r="GA1" s="545"/>
      <c r="GB1" s="545"/>
      <c r="GC1" s="545"/>
      <c r="GD1" s="545"/>
      <c r="GE1" s="545"/>
      <c r="GF1" s="545"/>
      <c r="GG1" s="545"/>
      <c r="GH1" s="545"/>
      <c r="GI1" s="545"/>
      <c r="GJ1" s="545"/>
      <c r="GK1" s="545"/>
      <c r="GL1" s="545"/>
      <c r="GM1" s="545"/>
      <c r="GN1" s="545"/>
      <c r="GO1" s="545"/>
      <c r="GP1" s="545"/>
      <c r="GQ1" s="545"/>
      <c r="GR1" s="545"/>
      <c r="GS1" s="545"/>
      <c r="GT1" s="545"/>
      <c r="GU1" s="545"/>
      <c r="GV1" s="545"/>
      <c r="GW1" s="545"/>
      <c r="GX1" s="545"/>
      <c r="GY1" s="545"/>
      <c r="GZ1" s="545"/>
      <c r="HA1" s="545"/>
      <c r="HB1" s="545"/>
      <c r="HC1" s="545"/>
      <c r="HD1" s="545"/>
      <c r="HE1" s="545"/>
      <c r="HF1" s="545"/>
      <c r="HG1" s="545"/>
      <c r="HH1" s="545"/>
      <c r="HI1" s="545"/>
      <c r="HJ1" s="545"/>
      <c r="HK1" s="545"/>
      <c r="HL1" s="545"/>
      <c r="HM1" s="545"/>
      <c r="HN1" s="545"/>
      <c r="HO1" s="545"/>
      <c r="HP1" s="545"/>
      <c r="HQ1" s="545"/>
      <c r="HR1" s="545"/>
      <c r="HS1" s="545"/>
      <c r="HT1" s="545"/>
      <c r="HU1" s="545"/>
      <c r="HV1" s="545"/>
      <c r="HW1" s="545"/>
      <c r="HX1" s="545"/>
      <c r="HY1" s="545"/>
      <c r="HZ1" s="545"/>
      <c r="IA1" s="545"/>
      <c r="IB1" s="545"/>
      <c r="IC1" s="545"/>
      <c r="ID1" s="545"/>
      <c r="IE1" s="545"/>
      <c r="IF1" s="545"/>
      <c r="IG1" s="545"/>
      <c r="IH1" s="545"/>
      <c r="II1" s="545"/>
      <c r="IJ1" s="545"/>
      <c r="IK1" s="545"/>
      <c r="IL1" s="545"/>
      <c r="IM1" s="545"/>
      <c r="IN1" s="545"/>
      <c r="IO1" s="545"/>
      <c r="IP1" s="545"/>
      <c r="IQ1" s="545"/>
      <c r="IR1" s="545"/>
      <c r="IS1" s="545"/>
      <c r="IT1" s="545"/>
      <c r="IU1" s="545"/>
      <c r="IV1" s="545"/>
    </row>
    <row r="2" spans="1:256" ht="12" customHeight="1">
      <c r="A2" s="55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551"/>
      <c r="AK2" s="551"/>
      <c r="AL2" s="551"/>
      <c r="AM2" s="551"/>
      <c r="AN2" s="551"/>
      <c r="AO2" s="551"/>
      <c r="AP2" s="551"/>
      <c r="AQ2" s="551"/>
      <c r="AR2" s="551"/>
      <c r="AS2" s="551"/>
      <c r="AT2" s="551"/>
      <c r="AU2" s="551"/>
      <c r="AV2" s="551"/>
      <c r="AW2" s="551"/>
      <c r="AX2" s="551"/>
      <c r="AY2" s="551"/>
      <c r="AZ2" s="551"/>
      <c r="BA2" s="551"/>
      <c r="BB2" s="551"/>
      <c r="BC2" s="551"/>
      <c r="BD2" s="551"/>
      <c r="BE2" s="551"/>
      <c r="BF2" s="551"/>
      <c r="BG2" s="551"/>
      <c r="BH2" s="551"/>
      <c r="BI2" s="551"/>
      <c r="BJ2" s="551"/>
      <c r="BK2" s="551"/>
      <c r="BL2" s="551"/>
      <c r="BM2" s="551"/>
      <c r="BN2" s="551"/>
      <c r="BO2" s="551"/>
      <c r="BP2" s="551"/>
      <c r="BQ2" s="551"/>
      <c r="BR2" s="551"/>
      <c r="BS2" s="551"/>
      <c r="BT2" s="551"/>
      <c r="BU2" s="551"/>
      <c r="BV2" s="551"/>
      <c r="BW2" s="551"/>
      <c r="BX2" s="551"/>
      <c r="BY2" s="551"/>
      <c r="BZ2" s="551"/>
      <c r="CA2" s="551"/>
      <c r="CB2" s="551"/>
      <c r="CC2" s="551"/>
      <c r="CD2" s="551"/>
      <c r="CE2" s="551"/>
      <c r="CF2" s="551"/>
      <c r="CG2" s="551"/>
      <c r="CH2" s="551"/>
      <c r="CI2" s="551"/>
      <c r="CJ2" s="551"/>
      <c r="CK2" s="551"/>
      <c r="CL2" s="551"/>
      <c r="CM2" s="551"/>
      <c r="CN2" s="551"/>
      <c r="CO2" s="551"/>
      <c r="CP2" s="551"/>
      <c r="CQ2" s="551"/>
      <c r="CR2" s="551"/>
      <c r="CS2" s="551"/>
      <c r="CT2" s="551"/>
      <c r="CU2" s="551"/>
      <c r="CV2" s="551"/>
      <c r="CW2" s="551"/>
      <c r="CX2" s="551"/>
      <c r="CY2" s="551"/>
      <c r="CZ2" s="551"/>
      <c r="DA2" s="551"/>
      <c r="DB2" s="551"/>
      <c r="DC2" s="551"/>
      <c r="DD2" s="551"/>
      <c r="DE2" s="551"/>
      <c r="DF2" s="551"/>
      <c r="DG2" s="551"/>
      <c r="DH2" s="551"/>
      <c r="DI2" s="551"/>
      <c r="DJ2" s="551"/>
      <c r="DK2" s="551"/>
      <c r="DL2" s="551"/>
      <c r="DM2" s="551"/>
      <c r="DN2" s="551"/>
      <c r="DO2" s="551"/>
      <c r="DP2" s="551"/>
      <c r="DQ2" s="551"/>
      <c r="DR2" s="551"/>
      <c r="DS2" s="551"/>
      <c r="DT2" s="551"/>
      <c r="DU2" s="551"/>
      <c r="DV2" s="551"/>
      <c r="DW2" s="551"/>
      <c r="DX2" s="551"/>
      <c r="DY2" s="551"/>
      <c r="DZ2" s="551"/>
      <c r="EA2" s="551"/>
      <c r="EB2" s="551"/>
      <c r="EC2" s="551"/>
      <c r="ED2" s="551"/>
      <c r="EE2" s="551"/>
      <c r="EF2" s="551"/>
      <c r="EG2" s="551"/>
      <c r="EH2" s="551"/>
      <c r="EI2" s="551"/>
      <c r="EJ2" s="551"/>
      <c r="EK2" s="551"/>
      <c r="EL2" s="551"/>
      <c r="EM2" s="551"/>
      <c r="EN2" s="551"/>
      <c r="EO2" s="551"/>
      <c r="EP2" s="551"/>
      <c r="EQ2" s="551"/>
      <c r="ER2" s="551"/>
      <c r="ES2" s="551"/>
      <c r="ET2" s="551"/>
      <c r="EU2" s="551"/>
      <c r="EV2" s="551"/>
      <c r="EW2" s="551"/>
      <c r="EX2" s="551"/>
      <c r="EY2" s="551"/>
      <c r="EZ2" s="551"/>
      <c r="FA2" s="551"/>
      <c r="FB2" s="551"/>
      <c r="FC2" s="551"/>
      <c r="FD2" s="551"/>
      <c r="FE2" s="551"/>
      <c r="FF2" s="551"/>
      <c r="FG2" s="551"/>
      <c r="FH2" s="551"/>
      <c r="FI2" s="551"/>
      <c r="FJ2" s="551"/>
      <c r="FK2" s="551"/>
      <c r="FL2" s="551"/>
      <c r="FM2" s="551"/>
      <c r="FN2" s="551"/>
      <c r="FO2" s="551"/>
      <c r="FP2" s="551"/>
      <c r="FQ2" s="551"/>
      <c r="FR2" s="551"/>
      <c r="FS2" s="551"/>
      <c r="FT2" s="551"/>
      <c r="FU2" s="551"/>
      <c r="FV2" s="551"/>
      <c r="FW2" s="551"/>
      <c r="FX2" s="551"/>
      <c r="FY2" s="551"/>
      <c r="FZ2" s="551"/>
      <c r="GA2" s="551"/>
      <c r="GB2" s="551"/>
      <c r="GC2" s="551"/>
      <c r="GD2" s="551"/>
      <c r="GE2" s="551"/>
      <c r="GF2" s="551"/>
      <c r="GG2" s="551"/>
      <c r="GH2" s="551"/>
      <c r="GI2" s="551"/>
      <c r="GJ2" s="551"/>
      <c r="GK2" s="551"/>
      <c r="GL2" s="551"/>
      <c r="GM2" s="551"/>
      <c r="GN2" s="551"/>
      <c r="GO2" s="551"/>
      <c r="GP2" s="551"/>
      <c r="GQ2" s="551"/>
      <c r="GR2" s="551"/>
      <c r="GS2" s="551"/>
      <c r="GT2" s="551"/>
      <c r="GU2" s="551"/>
      <c r="GV2" s="551"/>
      <c r="GW2" s="551"/>
      <c r="GX2" s="551"/>
      <c r="GY2" s="551"/>
      <c r="GZ2" s="551"/>
      <c r="HA2" s="551"/>
      <c r="HB2" s="551"/>
      <c r="HC2" s="551"/>
      <c r="HD2" s="551"/>
      <c r="HE2" s="551"/>
      <c r="HF2" s="551"/>
      <c r="HG2" s="551"/>
      <c r="HH2" s="551"/>
      <c r="HI2" s="551"/>
      <c r="HJ2" s="551"/>
      <c r="HK2" s="551"/>
      <c r="HL2" s="551"/>
      <c r="HM2" s="551"/>
      <c r="HN2" s="551"/>
      <c r="HO2" s="551"/>
      <c r="HP2" s="551"/>
      <c r="HQ2" s="551"/>
      <c r="HR2" s="551"/>
      <c r="HS2" s="551"/>
      <c r="HT2" s="551"/>
      <c r="HU2" s="551"/>
      <c r="HV2" s="551"/>
      <c r="HW2" s="551"/>
      <c r="HX2" s="551"/>
      <c r="HY2" s="551"/>
      <c r="HZ2" s="551"/>
      <c r="IA2" s="551"/>
      <c r="IB2" s="551"/>
      <c r="IC2" s="551"/>
      <c r="ID2" s="551"/>
      <c r="IE2" s="551"/>
      <c r="IF2" s="551"/>
      <c r="IG2" s="551"/>
      <c r="IH2" s="551"/>
      <c r="II2" s="551"/>
      <c r="IJ2" s="551"/>
      <c r="IK2" s="551"/>
      <c r="IL2" s="551"/>
      <c r="IM2" s="551"/>
      <c r="IN2" s="551"/>
      <c r="IO2" s="551"/>
      <c r="IP2" s="551"/>
      <c r="IQ2" s="551"/>
      <c r="IR2" s="551"/>
      <c r="IS2" s="551"/>
      <c r="IT2" s="551"/>
      <c r="IU2" s="551"/>
      <c r="IV2" s="551"/>
    </row>
    <row r="3" spans="1:256" ht="18" customHeight="1">
      <c r="A3" s="1068" t="s">
        <v>540</v>
      </c>
      <c r="B3" s="1068"/>
      <c r="C3" s="1068"/>
      <c r="D3" s="1068"/>
      <c r="E3" s="1068"/>
      <c r="F3" s="1068"/>
      <c r="G3" s="1068"/>
      <c r="H3" s="1068"/>
      <c r="I3" s="1068"/>
      <c r="J3" s="1068"/>
      <c r="K3" s="1068"/>
      <c r="L3" s="1068"/>
      <c r="M3" s="1068"/>
      <c r="N3" s="1067" t="s">
        <v>178</v>
      </c>
      <c r="O3" s="1067"/>
      <c r="P3" s="1067"/>
      <c r="Q3" s="1067"/>
      <c r="R3" s="1067"/>
      <c r="S3" s="1067"/>
      <c r="T3" s="1067"/>
      <c r="U3" s="1067"/>
      <c r="V3" s="1067"/>
      <c r="W3" s="1067"/>
      <c r="X3" s="1067"/>
      <c r="Y3" s="1067"/>
      <c r="Z3" s="1067"/>
      <c r="AA3" s="1063" t="s">
        <v>89</v>
      </c>
      <c r="AB3" s="1063"/>
      <c r="AC3" s="1063"/>
      <c r="AD3" s="1063"/>
      <c r="AE3" s="1063"/>
      <c r="AF3" s="1063"/>
      <c r="AG3" s="1063"/>
      <c r="AH3" s="1063"/>
      <c r="AI3" s="1063"/>
      <c r="AJ3" s="1063"/>
      <c r="AK3" s="1063"/>
      <c r="AL3" s="1063"/>
      <c r="AM3" s="1063"/>
      <c r="AN3" s="1063"/>
      <c r="AO3" s="1063"/>
      <c r="AP3" s="1063"/>
      <c r="AQ3" s="1067" t="s">
        <v>695</v>
      </c>
      <c r="AR3" s="1067"/>
      <c r="AS3" s="1067"/>
      <c r="AT3" s="1067"/>
      <c r="AU3" s="1067"/>
      <c r="AV3" s="1067"/>
      <c r="AW3" s="1067"/>
      <c r="AX3" s="1067"/>
      <c r="AY3" s="1067"/>
      <c r="AZ3" s="1067"/>
      <c r="BA3" s="1067"/>
      <c r="BB3" s="1067"/>
      <c r="BC3" s="1067"/>
      <c r="BD3" s="1067"/>
      <c r="BE3" s="1067"/>
      <c r="BF3" s="1067"/>
      <c r="BG3" s="552"/>
      <c r="BH3" s="552"/>
      <c r="BI3" s="552"/>
      <c r="BJ3" s="552"/>
      <c r="BK3" s="552"/>
      <c r="BL3" s="552"/>
      <c r="BM3" s="552"/>
      <c r="BN3" s="552"/>
      <c r="BO3" s="552"/>
      <c r="BP3" s="552"/>
      <c r="BQ3" s="552"/>
      <c r="BR3" s="552"/>
      <c r="BS3" s="552"/>
      <c r="BT3" s="552"/>
      <c r="BU3" s="552"/>
      <c r="BV3" s="552"/>
      <c r="BW3" s="552"/>
      <c r="BX3" s="552"/>
      <c r="BY3" s="552"/>
      <c r="BZ3" s="552"/>
      <c r="CA3" s="552"/>
      <c r="CB3" s="552"/>
      <c r="CC3" s="552"/>
      <c r="CD3" s="552"/>
      <c r="CE3" s="552"/>
      <c r="CF3" s="552"/>
      <c r="CG3" s="552"/>
      <c r="CH3" s="552"/>
      <c r="CI3" s="552"/>
      <c r="CJ3" s="552"/>
      <c r="CK3" s="552"/>
      <c r="CL3" s="552"/>
      <c r="CM3" s="552"/>
      <c r="CN3" s="552"/>
      <c r="CO3" s="552"/>
      <c r="CP3" s="552"/>
      <c r="CQ3" s="552"/>
      <c r="CR3" s="552"/>
      <c r="CS3" s="552"/>
      <c r="CT3" s="552"/>
      <c r="CU3" s="552"/>
      <c r="CV3" s="552"/>
      <c r="CW3" s="552"/>
      <c r="CX3" s="552"/>
      <c r="CY3" s="552"/>
      <c r="CZ3" s="552"/>
      <c r="DA3" s="552"/>
      <c r="DB3" s="552"/>
      <c r="DC3" s="552"/>
      <c r="DD3" s="552"/>
      <c r="DE3" s="552"/>
      <c r="DF3" s="552"/>
      <c r="DG3" s="552"/>
      <c r="DH3" s="552"/>
      <c r="DI3" s="552"/>
      <c r="DJ3" s="552"/>
      <c r="DK3" s="552"/>
      <c r="DL3" s="552"/>
      <c r="DM3" s="552"/>
      <c r="DN3" s="552"/>
      <c r="DO3" s="552"/>
      <c r="DP3" s="552"/>
      <c r="DQ3" s="552"/>
      <c r="DR3" s="552"/>
      <c r="DS3" s="552"/>
      <c r="DT3" s="552"/>
      <c r="DU3" s="552"/>
      <c r="DV3" s="552"/>
      <c r="DW3" s="552"/>
      <c r="DX3" s="552"/>
      <c r="DY3" s="552"/>
      <c r="DZ3" s="552"/>
      <c r="EA3" s="552"/>
      <c r="EB3" s="552"/>
      <c r="EC3" s="552"/>
      <c r="ED3" s="552"/>
      <c r="EE3" s="552"/>
      <c r="EF3" s="552"/>
      <c r="EG3" s="552"/>
      <c r="EH3" s="552"/>
      <c r="EI3" s="552"/>
      <c r="EJ3" s="552"/>
      <c r="EK3" s="552"/>
      <c r="EL3" s="552"/>
      <c r="EM3" s="552"/>
      <c r="EN3" s="552"/>
      <c r="EO3" s="552"/>
      <c r="EP3" s="552"/>
      <c r="EQ3" s="552"/>
      <c r="ER3" s="552"/>
      <c r="ES3" s="552"/>
      <c r="ET3" s="552"/>
      <c r="EU3" s="552"/>
      <c r="EV3" s="552"/>
      <c r="EW3" s="552"/>
      <c r="EX3" s="552"/>
      <c r="EY3" s="552"/>
      <c r="EZ3" s="552"/>
      <c r="FA3" s="552"/>
      <c r="FB3" s="552"/>
      <c r="FC3" s="552"/>
      <c r="FD3" s="552"/>
      <c r="FE3" s="552"/>
      <c r="FF3" s="552"/>
      <c r="FG3" s="552"/>
      <c r="FH3" s="552"/>
      <c r="FI3" s="552"/>
      <c r="FJ3" s="552"/>
      <c r="FK3" s="552"/>
      <c r="FL3" s="552"/>
      <c r="FM3" s="552"/>
      <c r="FN3" s="552"/>
      <c r="FO3" s="552"/>
      <c r="FP3" s="552"/>
      <c r="FQ3" s="552"/>
      <c r="FR3" s="552"/>
      <c r="FS3" s="552"/>
      <c r="FT3" s="552"/>
      <c r="FU3" s="552"/>
      <c r="FV3" s="552"/>
      <c r="FW3" s="552"/>
      <c r="FX3" s="552"/>
      <c r="FY3" s="552"/>
      <c r="FZ3" s="552"/>
      <c r="GA3" s="552"/>
      <c r="GB3" s="552"/>
      <c r="GC3" s="552"/>
      <c r="GD3" s="552"/>
      <c r="GE3" s="552"/>
      <c r="GF3" s="552"/>
      <c r="GG3" s="552"/>
      <c r="GH3" s="552"/>
      <c r="GI3" s="552"/>
      <c r="GJ3" s="552"/>
      <c r="GK3" s="552"/>
      <c r="GL3" s="552"/>
      <c r="GM3" s="552"/>
      <c r="GN3" s="552"/>
      <c r="GO3" s="552"/>
      <c r="GP3" s="552"/>
      <c r="GQ3" s="552"/>
      <c r="GR3" s="552"/>
      <c r="GS3" s="552"/>
      <c r="GT3" s="552"/>
      <c r="GU3" s="552"/>
      <c r="GV3" s="552"/>
      <c r="GW3" s="552"/>
      <c r="GX3" s="552"/>
      <c r="GY3" s="552"/>
      <c r="GZ3" s="552"/>
      <c r="HA3" s="552"/>
      <c r="HB3" s="552"/>
      <c r="HC3" s="552"/>
      <c r="HD3" s="552"/>
      <c r="HE3" s="552"/>
      <c r="HF3" s="552"/>
      <c r="HG3" s="552"/>
      <c r="HH3" s="552"/>
      <c r="HI3" s="552"/>
      <c r="HJ3" s="552"/>
      <c r="HK3" s="552"/>
      <c r="HL3" s="552"/>
      <c r="HM3" s="552"/>
      <c r="HN3" s="552"/>
      <c r="HO3" s="552"/>
      <c r="HP3" s="552"/>
      <c r="HQ3" s="552"/>
      <c r="HR3" s="552"/>
      <c r="HS3" s="552"/>
      <c r="HT3" s="552"/>
      <c r="HU3" s="552"/>
      <c r="HV3" s="552"/>
      <c r="HW3" s="552"/>
      <c r="HX3" s="552"/>
      <c r="HY3" s="552"/>
      <c r="HZ3" s="552"/>
      <c r="IA3" s="552"/>
      <c r="IB3" s="552"/>
      <c r="IC3" s="552"/>
      <c r="ID3" s="552"/>
      <c r="IE3" s="552"/>
      <c r="IF3" s="552"/>
      <c r="IG3" s="552"/>
      <c r="IH3" s="552"/>
      <c r="II3" s="552"/>
      <c r="IJ3" s="552"/>
      <c r="IK3" s="552"/>
      <c r="IL3" s="552"/>
      <c r="IM3" s="552"/>
      <c r="IN3" s="552"/>
      <c r="IO3" s="552"/>
      <c r="IP3" s="552"/>
      <c r="IQ3" s="552"/>
      <c r="IR3" s="552"/>
      <c r="IS3" s="552"/>
      <c r="IT3" s="552"/>
      <c r="IU3" s="552"/>
      <c r="IV3" s="552"/>
    </row>
    <row r="4" spans="1:256" ht="18" customHeight="1">
      <c r="A4" s="553"/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4"/>
      <c r="AA4" s="553"/>
      <c r="AB4" s="553"/>
      <c r="AC4" s="553"/>
      <c r="AD4" s="553"/>
      <c r="AE4" s="554"/>
      <c r="AF4" s="553"/>
      <c r="AG4" s="553"/>
      <c r="AH4" s="554"/>
      <c r="AI4" s="553"/>
      <c r="AJ4" s="553"/>
      <c r="AK4" s="554"/>
      <c r="AL4" s="553"/>
      <c r="AM4" s="553"/>
      <c r="AN4" s="554"/>
      <c r="AO4" s="553"/>
      <c r="AP4" s="553"/>
      <c r="AQ4" s="1069" t="s">
        <v>696</v>
      </c>
      <c r="AR4" s="1069"/>
      <c r="AS4" s="1069"/>
      <c r="AT4" s="1069"/>
      <c r="AU4" s="1069"/>
      <c r="AV4" s="1069"/>
      <c r="AW4" s="1069"/>
      <c r="AX4" s="1069"/>
      <c r="AY4" s="1069"/>
      <c r="AZ4" s="1069"/>
      <c r="BA4" s="1069"/>
      <c r="BB4" s="1069"/>
      <c r="BC4" s="1069"/>
      <c r="BD4" s="1069"/>
      <c r="BE4" s="1069"/>
      <c r="BF4" s="1069"/>
      <c r="BG4" s="552"/>
      <c r="BH4" s="552"/>
      <c r="BI4" s="552"/>
      <c r="BJ4" s="552"/>
      <c r="BK4" s="552"/>
      <c r="BL4" s="552"/>
      <c r="BM4" s="552"/>
      <c r="BN4" s="552"/>
      <c r="BO4" s="552"/>
      <c r="BP4" s="552"/>
      <c r="BQ4" s="552"/>
      <c r="BR4" s="552"/>
      <c r="BS4" s="552"/>
      <c r="BT4" s="552"/>
      <c r="BU4" s="552"/>
      <c r="BV4" s="552"/>
      <c r="BW4" s="552"/>
      <c r="BX4" s="552"/>
      <c r="BY4" s="552"/>
      <c r="BZ4" s="552"/>
      <c r="CA4" s="552"/>
      <c r="CB4" s="552"/>
      <c r="CC4" s="552"/>
      <c r="CD4" s="552"/>
      <c r="CE4" s="552"/>
      <c r="CF4" s="552"/>
      <c r="CG4" s="552"/>
      <c r="CH4" s="552"/>
      <c r="CI4" s="552"/>
      <c r="CJ4" s="552"/>
      <c r="CK4" s="552"/>
      <c r="CL4" s="552"/>
      <c r="CM4" s="552"/>
      <c r="CN4" s="552"/>
      <c r="CO4" s="552"/>
      <c r="CP4" s="552"/>
      <c r="CQ4" s="552"/>
      <c r="CR4" s="552"/>
      <c r="CS4" s="552"/>
      <c r="CT4" s="552"/>
      <c r="CU4" s="552"/>
      <c r="CV4" s="552"/>
      <c r="CW4" s="552"/>
      <c r="CX4" s="552"/>
      <c r="CY4" s="552"/>
      <c r="CZ4" s="552"/>
      <c r="DA4" s="552"/>
      <c r="DB4" s="552"/>
      <c r="DC4" s="552"/>
      <c r="DD4" s="552"/>
      <c r="DE4" s="552"/>
      <c r="DF4" s="552"/>
      <c r="DG4" s="552"/>
      <c r="DH4" s="552"/>
      <c r="DI4" s="552"/>
      <c r="DJ4" s="552"/>
      <c r="DK4" s="552"/>
      <c r="DL4" s="552"/>
      <c r="DM4" s="552"/>
      <c r="DN4" s="552"/>
      <c r="DO4" s="552"/>
      <c r="DP4" s="552"/>
      <c r="DQ4" s="552"/>
      <c r="DR4" s="552"/>
      <c r="DS4" s="552"/>
      <c r="DT4" s="552"/>
      <c r="DU4" s="552"/>
      <c r="DV4" s="552"/>
      <c r="DW4" s="552"/>
      <c r="DX4" s="552"/>
      <c r="DY4" s="552"/>
      <c r="DZ4" s="552"/>
      <c r="EA4" s="552"/>
      <c r="EB4" s="552"/>
      <c r="EC4" s="552"/>
      <c r="ED4" s="552"/>
      <c r="EE4" s="552"/>
      <c r="EF4" s="552"/>
      <c r="EG4" s="552"/>
      <c r="EH4" s="552"/>
      <c r="EI4" s="552"/>
      <c r="EJ4" s="552"/>
      <c r="EK4" s="552"/>
      <c r="EL4" s="552"/>
      <c r="EM4" s="552"/>
      <c r="EN4" s="552"/>
      <c r="EO4" s="552"/>
      <c r="EP4" s="552"/>
      <c r="EQ4" s="552"/>
      <c r="ER4" s="552"/>
      <c r="ES4" s="552"/>
      <c r="ET4" s="552"/>
      <c r="EU4" s="552"/>
      <c r="EV4" s="552"/>
      <c r="EW4" s="552"/>
      <c r="EX4" s="552"/>
      <c r="EY4" s="552"/>
      <c r="EZ4" s="552"/>
      <c r="FA4" s="552"/>
      <c r="FB4" s="552"/>
      <c r="FC4" s="552"/>
      <c r="FD4" s="552"/>
      <c r="FE4" s="552"/>
      <c r="FF4" s="552"/>
      <c r="FG4" s="552"/>
      <c r="FH4" s="552"/>
      <c r="FI4" s="552"/>
      <c r="FJ4" s="552"/>
      <c r="FK4" s="552"/>
      <c r="FL4" s="552"/>
      <c r="FM4" s="552"/>
      <c r="FN4" s="552"/>
      <c r="FO4" s="552"/>
      <c r="FP4" s="552"/>
      <c r="FQ4" s="552"/>
      <c r="FR4" s="552"/>
      <c r="FS4" s="552"/>
      <c r="FT4" s="552"/>
      <c r="FU4" s="552"/>
      <c r="FV4" s="552"/>
      <c r="FW4" s="552"/>
      <c r="FX4" s="552"/>
      <c r="FY4" s="552"/>
      <c r="FZ4" s="552"/>
      <c r="GA4" s="552"/>
      <c r="GB4" s="552"/>
      <c r="GC4" s="552"/>
      <c r="GD4" s="552"/>
      <c r="GE4" s="552"/>
      <c r="GF4" s="552"/>
      <c r="GG4" s="552"/>
      <c r="GH4" s="552"/>
      <c r="GI4" s="552"/>
      <c r="GJ4" s="552"/>
      <c r="GK4" s="552"/>
      <c r="GL4" s="552"/>
      <c r="GM4" s="552"/>
      <c r="GN4" s="552"/>
      <c r="GO4" s="552"/>
      <c r="GP4" s="552"/>
      <c r="GQ4" s="552"/>
      <c r="GR4" s="552"/>
      <c r="GS4" s="552"/>
      <c r="GT4" s="552"/>
      <c r="GU4" s="552"/>
      <c r="GV4" s="552"/>
      <c r="GW4" s="552"/>
      <c r="GX4" s="552"/>
      <c r="GY4" s="552"/>
      <c r="GZ4" s="552"/>
      <c r="HA4" s="552"/>
      <c r="HB4" s="552"/>
      <c r="HC4" s="552"/>
      <c r="HD4" s="552"/>
      <c r="HE4" s="552"/>
      <c r="HF4" s="552"/>
      <c r="HG4" s="552"/>
      <c r="HH4" s="552"/>
      <c r="HI4" s="552"/>
      <c r="HJ4" s="552"/>
      <c r="HK4" s="552"/>
      <c r="HL4" s="552"/>
      <c r="HM4" s="552"/>
      <c r="HN4" s="552"/>
      <c r="HO4" s="552"/>
      <c r="HP4" s="552"/>
      <c r="HQ4" s="552"/>
      <c r="HR4" s="552"/>
      <c r="HS4" s="552"/>
      <c r="HT4" s="552"/>
      <c r="HU4" s="552"/>
      <c r="HV4" s="552"/>
      <c r="HW4" s="552"/>
      <c r="HX4" s="552"/>
      <c r="HY4" s="552"/>
      <c r="HZ4" s="552"/>
      <c r="IA4" s="552"/>
      <c r="IB4" s="552"/>
      <c r="IC4" s="552"/>
      <c r="ID4" s="552"/>
      <c r="IE4" s="552"/>
      <c r="IF4" s="552"/>
      <c r="IG4" s="552"/>
      <c r="IH4" s="552"/>
      <c r="II4" s="552"/>
      <c r="IJ4" s="552"/>
      <c r="IK4" s="552"/>
      <c r="IL4" s="552"/>
      <c r="IM4" s="552"/>
      <c r="IN4" s="552"/>
      <c r="IO4" s="552"/>
      <c r="IP4" s="552"/>
      <c r="IQ4" s="552"/>
      <c r="IR4" s="552"/>
      <c r="IS4" s="552"/>
      <c r="IT4" s="552"/>
      <c r="IU4" s="552"/>
      <c r="IV4" s="552"/>
    </row>
    <row r="5" spans="1:256" ht="12" customHeight="1">
      <c r="A5" s="553"/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4"/>
      <c r="AA5" s="553"/>
      <c r="AB5" s="553"/>
      <c r="AC5" s="553"/>
      <c r="AD5" s="553"/>
      <c r="AE5" s="554"/>
      <c r="AF5" s="553"/>
      <c r="AG5" s="553"/>
      <c r="AH5" s="554"/>
      <c r="AI5" s="553"/>
      <c r="AJ5" s="553"/>
      <c r="AK5" s="554"/>
      <c r="AL5" s="553"/>
      <c r="AM5" s="553"/>
      <c r="AN5" s="554"/>
      <c r="AO5" s="553"/>
      <c r="AP5" s="553"/>
      <c r="AQ5" s="554"/>
      <c r="AR5" s="553"/>
      <c r="AS5" s="553"/>
      <c r="AT5" s="554"/>
      <c r="AU5" s="553"/>
      <c r="AV5" s="553"/>
      <c r="AW5" s="554"/>
      <c r="AX5" s="553"/>
      <c r="AY5" s="553"/>
      <c r="AZ5" s="554"/>
      <c r="BA5" s="553"/>
      <c r="BB5" s="553"/>
      <c r="BC5" s="554"/>
      <c r="BD5" s="553"/>
      <c r="BE5" s="553"/>
      <c r="BF5" s="554"/>
      <c r="BG5" s="552"/>
      <c r="BH5" s="552"/>
      <c r="BI5" s="552"/>
      <c r="BJ5" s="552"/>
      <c r="BK5" s="552"/>
      <c r="BL5" s="552"/>
      <c r="BM5" s="552"/>
      <c r="BN5" s="552"/>
      <c r="BO5" s="552"/>
      <c r="BP5" s="552"/>
      <c r="BQ5" s="552"/>
      <c r="BR5" s="552"/>
      <c r="BS5" s="552"/>
      <c r="BT5" s="552"/>
      <c r="BU5" s="552"/>
      <c r="BV5" s="552"/>
      <c r="BW5" s="552"/>
      <c r="BX5" s="552"/>
      <c r="BY5" s="552"/>
      <c r="BZ5" s="552"/>
      <c r="CA5" s="552"/>
      <c r="CB5" s="552"/>
      <c r="CC5" s="552"/>
      <c r="CD5" s="552"/>
      <c r="CE5" s="552"/>
      <c r="CF5" s="552"/>
      <c r="CG5" s="552"/>
      <c r="CH5" s="552"/>
      <c r="CI5" s="552"/>
      <c r="CJ5" s="552"/>
      <c r="CK5" s="552"/>
      <c r="CL5" s="552"/>
      <c r="CM5" s="552"/>
      <c r="CN5" s="552"/>
      <c r="CO5" s="552"/>
      <c r="CP5" s="552"/>
      <c r="CQ5" s="552"/>
      <c r="CR5" s="552"/>
      <c r="CS5" s="552"/>
      <c r="CT5" s="552"/>
      <c r="CU5" s="552"/>
      <c r="CV5" s="552"/>
      <c r="CW5" s="552"/>
      <c r="CX5" s="552"/>
      <c r="CY5" s="552"/>
      <c r="CZ5" s="552"/>
      <c r="DA5" s="552"/>
      <c r="DB5" s="552"/>
      <c r="DC5" s="552"/>
      <c r="DD5" s="552"/>
      <c r="DE5" s="552"/>
      <c r="DF5" s="552"/>
      <c r="DG5" s="552"/>
      <c r="DH5" s="552"/>
      <c r="DI5" s="552"/>
      <c r="DJ5" s="552"/>
      <c r="DK5" s="552"/>
      <c r="DL5" s="552"/>
      <c r="DM5" s="552"/>
      <c r="DN5" s="552"/>
      <c r="DO5" s="552"/>
      <c r="DP5" s="552"/>
      <c r="DQ5" s="552"/>
      <c r="DR5" s="552"/>
      <c r="DS5" s="552"/>
      <c r="DT5" s="552"/>
      <c r="DU5" s="552"/>
      <c r="DV5" s="552"/>
      <c r="DW5" s="552"/>
      <c r="DX5" s="552"/>
      <c r="DY5" s="552"/>
      <c r="DZ5" s="552"/>
      <c r="EA5" s="552"/>
      <c r="EB5" s="552"/>
      <c r="EC5" s="552"/>
      <c r="ED5" s="552"/>
      <c r="EE5" s="552"/>
      <c r="EF5" s="552"/>
      <c r="EG5" s="552"/>
      <c r="EH5" s="552"/>
      <c r="EI5" s="552"/>
      <c r="EJ5" s="552"/>
      <c r="EK5" s="552"/>
      <c r="EL5" s="552"/>
      <c r="EM5" s="552"/>
      <c r="EN5" s="552"/>
      <c r="EO5" s="552"/>
      <c r="EP5" s="552"/>
      <c r="EQ5" s="552"/>
      <c r="ER5" s="552"/>
      <c r="ES5" s="552"/>
      <c r="ET5" s="552"/>
      <c r="EU5" s="552"/>
      <c r="EV5" s="552"/>
      <c r="EW5" s="552"/>
      <c r="EX5" s="552"/>
      <c r="EY5" s="552"/>
      <c r="EZ5" s="552"/>
      <c r="FA5" s="552"/>
      <c r="FB5" s="552"/>
      <c r="FC5" s="552"/>
      <c r="FD5" s="552"/>
      <c r="FE5" s="552"/>
      <c r="FF5" s="552"/>
      <c r="FG5" s="552"/>
      <c r="FH5" s="552"/>
      <c r="FI5" s="552"/>
      <c r="FJ5" s="552"/>
      <c r="FK5" s="552"/>
      <c r="FL5" s="552"/>
      <c r="FM5" s="552"/>
      <c r="FN5" s="552"/>
      <c r="FO5" s="552"/>
      <c r="FP5" s="552"/>
      <c r="FQ5" s="552"/>
      <c r="FR5" s="552"/>
      <c r="FS5" s="552"/>
      <c r="FT5" s="552"/>
      <c r="FU5" s="552"/>
      <c r="FV5" s="552"/>
      <c r="FW5" s="552"/>
      <c r="FX5" s="552"/>
      <c r="FY5" s="552"/>
      <c r="FZ5" s="552"/>
      <c r="GA5" s="552"/>
      <c r="GB5" s="552"/>
      <c r="GC5" s="552"/>
      <c r="GD5" s="552"/>
      <c r="GE5" s="552"/>
      <c r="GF5" s="552"/>
      <c r="GG5" s="552"/>
      <c r="GH5" s="552"/>
      <c r="GI5" s="552"/>
      <c r="GJ5" s="552"/>
      <c r="GK5" s="552"/>
      <c r="GL5" s="552"/>
      <c r="GM5" s="552"/>
      <c r="GN5" s="552"/>
      <c r="GO5" s="552"/>
      <c r="GP5" s="552"/>
      <c r="GQ5" s="552"/>
      <c r="GR5" s="552"/>
      <c r="GS5" s="552"/>
      <c r="GT5" s="552"/>
      <c r="GU5" s="552"/>
      <c r="GV5" s="552"/>
      <c r="GW5" s="552"/>
      <c r="GX5" s="552"/>
      <c r="GY5" s="552"/>
      <c r="GZ5" s="552"/>
      <c r="HA5" s="552"/>
      <c r="HB5" s="552"/>
      <c r="HC5" s="552"/>
      <c r="HD5" s="552"/>
      <c r="HE5" s="552"/>
      <c r="HF5" s="552"/>
      <c r="HG5" s="552"/>
      <c r="HH5" s="552"/>
      <c r="HI5" s="552"/>
      <c r="HJ5" s="552"/>
      <c r="HK5" s="552"/>
      <c r="HL5" s="552"/>
      <c r="HM5" s="552"/>
      <c r="HN5" s="552"/>
      <c r="HO5" s="552"/>
      <c r="HP5" s="552"/>
      <c r="HQ5" s="552"/>
      <c r="HR5" s="552"/>
      <c r="HS5" s="552"/>
      <c r="HT5" s="552"/>
      <c r="HU5" s="552"/>
      <c r="HV5" s="552"/>
      <c r="HW5" s="552"/>
      <c r="HX5" s="552"/>
      <c r="HY5" s="552"/>
      <c r="HZ5" s="552"/>
      <c r="IA5" s="552"/>
      <c r="IB5" s="552"/>
      <c r="IC5" s="552"/>
      <c r="ID5" s="552"/>
      <c r="IE5" s="552"/>
      <c r="IF5" s="552"/>
      <c r="IG5" s="552"/>
      <c r="IH5" s="552"/>
      <c r="II5" s="552"/>
      <c r="IJ5" s="552"/>
      <c r="IK5" s="552"/>
      <c r="IL5" s="552"/>
      <c r="IM5" s="552"/>
      <c r="IN5" s="552"/>
      <c r="IO5" s="552"/>
      <c r="IP5" s="552"/>
      <c r="IQ5" s="552"/>
      <c r="IR5" s="552"/>
      <c r="IS5" s="552"/>
      <c r="IT5" s="552"/>
      <c r="IU5" s="552"/>
      <c r="IV5" s="552"/>
    </row>
    <row r="6" spans="1:256" ht="12" customHeight="1">
      <c r="A6" s="555" t="s">
        <v>225</v>
      </c>
      <c r="B6" s="556"/>
      <c r="C6" s="556"/>
      <c r="D6" s="556"/>
      <c r="E6" s="557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U6" s="556"/>
      <c r="V6" s="556"/>
      <c r="W6" s="556"/>
      <c r="X6" s="556"/>
      <c r="Y6" s="556"/>
      <c r="Z6" s="821" t="s">
        <v>648</v>
      </c>
      <c r="AA6" s="555" t="s">
        <v>225</v>
      </c>
      <c r="AB6" s="556"/>
      <c r="AC6" s="556"/>
      <c r="AD6" s="556"/>
      <c r="AE6" s="556"/>
      <c r="AF6" s="556"/>
      <c r="AG6" s="556"/>
      <c r="AH6" s="556"/>
      <c r="AI6" s="556"/>
      <c r="AJ6" s="556"/>
      <c r="AK6" s="556"/>
      <c r="AL6" s="556"/>
      <c r="AM6" s="556"/>
      <c r="AN6" s="556"/>
      <c r="AO6" s="556"/>
      <c r="AP6" s="556"/>
      <c r="AQ6" s="556"/>
      <c r="AR6" s="556"/>
      <c r="AS6" s="556"/>
      <c r="AT6" s="556"/>
      <c r="AU6" s="556"/>
      <c r="AV6" s="556"/>
      <c r="AW6" s="556"/>
      <c r="AX6" s="556"/>
      <c r="AY6" s="556"/>
      <c r="AZ6" s="556"/>
      <c r="BA6" s="556"/>
      <c r="BB6" s="556"/>
      <c r="BC6" s="556"/>
      <c r="BD6" s="556"/>
      <c r="BE6" s="556"/>
      <c r="BF6" s="558" t="s">
        <v>506</v>
      </c>
      <c r="BG6" s="559"/>
      <c r="BH6" s="559"/>
      <c r="BI6" s="559"/>
      <c r="BJ6" s="559"/>
      <c r="BK6" s="559"/>
      <c r="BL6" s="559"/>
      <c r="BM6" s="559"/>
      <c r="BN6" s="559"/>
      <c r="BO6" s="559"/>
      <c r="BP6" s="559"/>
      <c r="BQ6" s="559"/>
      <c r="BR6" s="559"/>
      <c r="BS6" s="559"/>
      <c r="BT6" s="559"/>
      <c r="BU6" s="559"/>
      <c r="BV6" s="559"/>
      <c r="BW6" s="559"/>
      <c r="BX6" s="559"/>
      <c r="BY6" s="559"/>
      <c r="BZ6" s="559"/>
      <c r="CA6" s="559"/>
      <c r="CB6" s="559"/>
      <c r="CC6" s="559"/>
      <c r="CD6" s="559"/>
      <c r="CE6" s="559"/>
      <c r="CF6" s="559"/>
      <c r="CG6" s="559"/>
      <c r="CH6" s="559"/>
      <c r="CI6" s="559"/>
      <c r="CJ6" s="559"/>
      <c r="CK6" s="559"/>
      <c r="CL6" s="559"/>
      <c r="CM6" s="559"/>
      <c r="CN6" s="559"/>
      <c r="CO6" s="559"/>
      <c r="CP6" s="559"/>
      <c r="CQ6" s="559"/>
      <c r="CR6" s="559"/>
      <c r="CS6" s="559"/>
      <c r="CT6" s="559"/>
      <c r="CU6" s="559"/>
      <c r="CV6" s="559"/>
      <c r="CW6" s="559"/>
      <c r="CX6" s="559"/>
      <c r="CY6" s="559"/>
      <c r="CZ6" s="559"/>
      <c r="DA6" s="559"/>
      <c r="DB6" s="559"/>
      <c r="DC6" s="559"/>
      <c r="DD6" s="559"/>
      <c r="DE6" s="559"/>
      <c r="DF6" s="559"/>
      <c r="DG6" s="559"/>
      <c r="DH6" s="559"/>
      <c r="DI6" s="559"/>
      <c r="DJ6" s="559"/>
      <c r="DK6" s="559"/>
      <c r="DL6" s="559"/>
      <c r="DM6" s="559"/>
      <c r="DN6" s="559"/>
      <c r="DO6" s="559"/>
      <c r="DP6" s="559"/>
      <c r="DQ6" s="559"/>
      <c r="DR6" s="559"/>
      <c r="DS6" s="559"/>
      <c r="DT6" s="559"/>
      <c r="DU6" s="559"/>
      <c r="DV6" s="559"/>
      <c r="DW6" s="559"/>
      <c r="DX6" s="559"/>
      <c r="DY6" s="559"/>
      <c r="DZ6" s="559"/>
      <c r="EA6" s="559"/>
      <c r="EB6" s="559"/>
      <c r="EC6" s="559"/>
      <c r="ED6" s="559"/>
      <c r="EE6" s="559"/>
      <c r="EF6" s="559"/>
      <c r="EG6" s="559"/>
      <c r="EH6" s="559"/>
      <c r="EI6" s="559"/>
      <c r="EJ6" s="559"/>
      <c r="EK6" s="559"/>
      <c r="EL6" s="559"/>
      <c r="EM6" s="559"/>
      <c r="EN6" s="559"/>
      <c r="EO6" s="559"/>
      <c r="EP6" s="559"/>
      <c r="EQ6" s="559"/>
      <c r="ER6" s="559"/>
      <c r="ES6" s="559"/>
      <c r="ET6" s="559"/>
      <c r="EU6" s="559"/>
      <c r="EV6" s="559"/>
      <c r="EW6" s="559"/>
      <c r="EX6" s="559"/>
      <c r="EY6" s="559"/>
      <c r="EZ6" s="559"/>
      <c r="FA6" s="559"/>
      <c r="FB6" s="559"/>
      <c r="FC6" s="559"/>
      <c r="FD6" s="559"/>
      <c r="FE6" s="559"/>
      <c r="FF6" s="559"/>
      <c r="FG6" s="559"/>
      <c r="FH6" s="559"/>
      <c r="FI6" s="559"/>
      <c r="FJ6" s="559"/>
      <c r="FK6" s="559"/>
      <c r="FL6" s="559"/>
      <c r="FM6" s="559"/>
      <c r="FN6" s="559"/>
      <c r="FO6" s="559"/>
      <c r="FP6" s="559"/>
      <c r="FQ6" s="559"/>
      <c r="FR6" s="559"/>
      <c r="FS6" s="559"/>
      <c r="FT6" s="559"/>
      <c r="FU6" s="559"/>
      <c r="FV6" s="559"/>
      <c r="FW6" s="559"/>
      <c r="FX6" s="559"/>
      <c r="FY6" s="559"/>
      <c r="FZ6" s="559"/>
      <c r="GA6" s="559"/>
      <c r="GB6" s="559"/>
      <c r="GC6" s="559"/>
      <c r="GD6" s="559"/>
      <c r="GE6" s="559"/>
      <c r="GF6" s="559"/>
      <c r="GG6" s="559"/>
      <c r="GH6" s="559"/>
      <c r="GI6" s="559"/>
      <c r="GJ6" s="559"/>
      <c r="GK6" s="559"/>
      <c r="GL6" s="559"/>
      <c r="GM6" s="559"/>
      <c r="GN6" s="559"/>
      <c r="GO6" s="559"/>
      <c r="GP6" s="559"/>
      <c r="GQ6" s="559"/>
      <c r="GR6" s="559"/>
      <c r="GS6" s="559"/>
      <c r="GT6" s="559"/>
      <c r="GU6" s="559"/>
      <c r="GV6" s="559"/>
      <c r="GW6" s="559"/>
      <c r="GX6" s="559"/>
      <c r="GY6" s="559"/>
      <c r="GZ6" s="559"/>
      <c r="HA6" s="559"/>
      <c r="HB6" s="559"/>
      <c r="HC6" s="559"/>
      <c r="HD6" s="559"/>
      <c r="HE6" s="559"/>
      <c r="HF6" s="559"/>
      <c r="HG6" s="559"/>
      <c r="HH6" s="559"/>
      <c r="HI6" s="559"/>
      <c r="HJ6" s="559"/>
      <c r="HK6" s="559"/>
      <c r="HL6" s="559"/>
      <c r="HM6" s="559"/>
      <c r="HN6" s="559"/>
      <c r="HO6" s="559"/>
      <c r="HP6" s="559"/>
      <c r="HQ6" s="559"/>
      <c r="HR6" s="559"/>
      <c r="HS6" s="559"/>
      <c r="HT6" s="559"/>
      <c r="HU6" s="559"/>
      <c r="HV6" s="559"/>
      <c r="HW6" s="559"/>
      <c r="HX6" s="559"/>
      <c r="HY6" s="559"/>
      <c r="HZ6" s="559"/>
      <c r="IA6" s="559"/>
      <c r="IB6" s="559"/>
      <c r="IC6" s="559"/>
      <c r="ID6" s="559"/>
      <c r="IE6" s="559"/>
      <c r="IF6" s="559"/>
      <c r="IG6" s="559"/>
      <c r="IH6" s="559"/>
      <c r="II6" s="559"/>
      <c r="IJ6" s="559"/>
      <c r="IK6" s="559"/>
      <c r="IL6" s="559"/>
      <c r="IM6" s="559"/>
      <c r="IN6" s="559"/>
      <c r="IO6" s="559"/>
      <c r="IP6" s="559"/>
      <c r="IQ6" s="559"/>
      <c r="IR6" s="559"/>
      <c r="IS6" s="559"/>
      <c r="IT6" s="559"/>
      <c r="IU6" s="559"/>
      <c r="IV6" s="559"/>
    </row>
    <row r="7" spans="1:256" ht="23.25" customHeight="1">
      <c r="A7" s="1060" t="s">
        <v>491</v>
      </c>
      <c r="B7" s="560" t="s">
        <v>142</v>
      </c>
      <c r="C7" s="561"/>
      <c r="D7" s="562"/>
      <c r="E7" s="563" t="s">
        <v>45</v>
      </c>
      <c r="F7" s="561"/>
      <c r="G7" s="562"/>
      <c r="H7" s="563" t="s">
        <v>138</v>
      </c>
      <c r="I7" s="561"/>
      <c r="J7" s="562"/>
      <c r="K7" s="563" t="s">
        <v>157</v>
      </c>
      <c r="L7" s="561"/>
      <c r="M7" s="561"/>
      <c r="N7" s="564" t="s">
        <v>141</v>
      </c>
      <c r="O7" s="561"/>
      <c r="P7" s="562"/>
      <c r="Q7" s="563" t="s">
        <v>6</v>
      </c>
      <c r="R7" s="561"/>
      <c r="S7" s="562"/>
      <c r="T7" s="563" t="s">
        <v>156</v>
      </c>
      <c r="U7" s="561"/>
      <c r="V7" s="562"/>
      <c r="W7" s="563" t="s">
        <v>50</v>
      </c>
      <c r="X7" s="561"/>
      <c r="Y7" s="562"/>
      <c r="Z7" s="1064" t="s">
        <v>262</v>
      </c>
      <c r="AA7" s="1060" t="s">
        <v>491</v>
      </c>
      <c r="AB7" s="563" t="s">
        <v>140</v>
      </c>
      <c r="AC7" s="561"/>
      <c r="AD7" s="562"/>
      <c r="AE7" s="564" t="s">
        <v>146</v>
      </c>
      <c r="AF7" s="561"/>
      <c r="AG7" s="562"/>
      <c r="AH7" s="564" t="s">
        <v>11</v>
      </c>
      <c r="AI7" s="561"/>
      <c r="AJ7" s="562"/>
      <c r="AK7" s="563" t="s">
        <v>154</v>
      </c>
      <c r="AL7" s="561"/>
      <c r="AM7" s="562"/>
      <c r="AN7" s="563" t="s">
        <v>13</v>
      </c>
      <c r="AO7" s="561"/>
      <c r="AP7" s="561"/>
      <c r="AQ7" s="564" t="s">
        <v>143</v>
      </c>
      <c r="AR7" s="561"/>
      <c r="AS7" s="562"/>
      <c r="AT7" s="563" t="s">
        <v>153</v>
      </c>
      <c r="AU7" s="561"/>
      <c r="AV7" s="562"/>
      <c r="AW7" s="563" t="s">
        <v>61</v>
      </c>
      <c r="AX7" s="561"/>
      <c r="AY7" s="562"/>
      <c r="AZ7" s="563" t="s">
        <v>144</v>
      </c>
      <c r="BA7" s="561"/>
      <c r="BB7" s="562"/>
      <c r="BC7" s="563" t="s">
        <v>47</v>
      </c>
      <c r="BD7" s="561"/>
      <c r="BE7" s="562"/>
      <c r="BF7" s="1064" t="s">
        <v>262</v>
      </c>
      <c r="BG7" s="565"/>
      <c r="BH7" s="565"/>
      <c r="BI7" s="565"/>
      <c r="BJ7" s="565"/>
      <c r="BK7" s="565"/>
      <c r="BL7" s="565"/>
      <c r="BM7" s="565"/>
      <c r="BN7" s="565"/>
      <c r="BO7" s="565"/>
      <c r="BP7" s="565"/>
      <c r="BQ7" s="565"/>
      <c r="BR7" s="565"/>
      <c r="BS7" s="565"/>
      <c r="BT7" s="565"/>
      <c r="BU7" s="565"/>
      <c r="BV7" s="565"/>
      <c r="BW7" s="565"/>
      <c r="BX7" s="565"/>
      <c r="BY7" s="565"/>
      <c r="BZ7" s="565"/>
      <c r="CA7" s="565"/>
      <c r="CB7" s="565"/>
      <c r="CC7" s="565"/>
      <c r="CD7" s="565"/>
      <c r="CE7" s="565"/>
      <c r="CF7" s="565"/>
      <c r="CG7" s="565"/>
      <c r="CH7" s="565"/>
      <c r="CI7" s="565"/>
      <c r="CJ7" s="565"/>
      <c r="CK7" s="565"/>
      <c r="CL7" s="565"/>
      <c r="CM7" s="565"/>
      <c r="CN7" s="565"/>
      <c r="CO7" s="565"/>
      <c r="CP7" s="565"/>
      <c r="CQ7" s="565"/>
      <c r="CR7" s="565"/>
      <c r="CS7" s="565"/>
      <c r="CT7" s="565"/>
      <c r="CU7" s="565"/>
      <c r="CV7" s="565"/>
      <c r="CW7" s="565"/>
      <c r="CX7" s="565"/>
      <c r="CY7" s="565"/>
      <c r="CZ7" s="565"/>
      <c r="DA7" s="565"/>
      <c r="DB7" s="565"/>
      <c r="DC7" s="565"/>
      <c r="DD7" s="565"/>
      <c r="DE7" s="565"/>
      <c r="DF7" s="565"/>
      <c r="DG7" s="565"/>
      <c r="DH7" s="565"/>
      <c r="DI7" s="565"/>
      <c r="DJ7" s="565"/>
      <c r="DK7" s="565"/>
      <c r="DL7" s="565"/>
      <c r="DM7" s="565"/>
      <c r="DN7" s="565"/>
      <c r="DO7" s="565"/>
      <c r="DP7" s="565"/>
      <c r="DQ7" s="565"/>
      <c r="DR7" s="565"/>
      <c r="DS7" s="565"/>
      <c r="DT7" s="565"/>
      <c r="DU7" s="565"/>
      <c r="DV7" s="565"/>
      <c r="DW7" s="565"/>
      <c r="DX7" s="565"/>
      <c r="DY7" s="565"/>
      <c r="DZ7" s="565"/>
      <c r="EA7" s="565"/>
      <c r="EB7" s="565"/>
      <c r="EC7" s="565"/>
      <c r="ED7" s="565"/>
      <c r="EE7" s="565"/>
      <c r="EF7" s="565"/>
      <c r="EG7" s="565"/>
      <c r="EH7" s="565"/>
      <c r="EI7" s="565"/>
      <c r="EJ7" s="565"/>
      <c r="EK7" s="565"/>
      <c r="EL7" s="565"/>
      <c r="EM7" s="565"/>
      <c r="EN7" s="565"/>
      <c r="EO7" s="565"/>
      <c r="EP7" s="565"/>
      <c r="EQ7" s="565"/>
      <c r="ER7" s="565"/>
      <c r="ES7" s="565"/>
      <c r="ET7" s="565"/>
      <c r="EU7" s="565"/>
      <c r="EV7" s="565"/>
      <c r="EW7" s="565"/>
      <c r="EX7" s="565"/>
      <c r="EY7" s="565"/>
      <c r="EZ7" s="565"/>
      <c r="FA7" s="565"/>
      <c r="FB7" s="565"/>
      <c r="FC7" s="565"/>
      <c r="FD7" s="565"/>
      <c r="FE7" s="565"/>
      <c r="FF7" s="565"/>
      <c r="FG7" s="565"/>
      <c r="FH7" s="565"/>
      <c r="FI7" s="565"/>
      <c r="FJ7" s="565"/>
      <c r="FK7" s="565"/>
      <c r="FL7" s="565"/>
      <c r="FM7" s="565"/>
      <c r="FN7" s="565"/>
      <c r="FO7" s="565"/>
      <c r="FP7" s="565"/>
      <c r="FQ7" s="565"/>
      <c r="FR7" s="565"/>
      <c r="FS7" s="565"/>
      <c r="FT7" s="565"/>
      <c r="FU7" s="565"/>
      <c r="FV7" s="565"/>
      <c r="FW7" s="565"/>
      <c r="FX7" s="565"/>
      <c r="FY7" s="565"/>
      <c r="FZ7" s="565"/>
      <c r="GA7" s="565"/>
      <c r="GB7" s="565"/>
      <c r="GC7" s="565"/>
      <c r="GD7" s="565"/>
      <c r="GE7" s="565"/>
      <c r="GF7" s="565"/>
      <c r="GG7" s="565"/>
      <c r="GH7" s="565"/>
      <c r="GI7" s="565"/>
      <c r="GJ7" s="565"/>
      <c r="GK7" s="565"/>
      <c r="GL7" s="565"/>
      <c r="GM7" s="565"/>
      <c r="GN7" s="565"/>
      <c r="GO7" s="565"/>
      <c r="GP7" s="565"/>
      <c r="GQ7" s="565"/>
      <c r="GR7" s="565"/>
      <c r="GS7" s="565"/>
      <c r="GT7" s="565"/>
      <c r="GU7" s="565"/>
      <c r="GV7" s="565"/>
      <c r="GW7" s="565"/>
      <c r="GX7" s="565"/>
      <c r="GY7" s="565"/>
      <c r="GZ7" s="565"/>
      <c r="HA7" s="565"/>
      <c r="HB7" s="565"/>
      <c r="HC7" s="565"/>
      <c r="HD7" s="565"/>
      <c r="HE7" s="565"/>
      <c r="HF7" s="565"/>
      <c r="HG7" s="565"/>
      <c r="HH7" s="565"/>
      <c r="HI7" s="565"/>
      <c r="HJ7" s="565"/>
      <c r="HK7" s="565"/>
      <c r="HL7" s="565"/>
      <c r="HM7" s="565"/>
      <c r="HN7" s="565"/>
      <c r="HO7" s="565"/>
      <c r="HP7" s="565"/>
      <c r="HQ7" s="565"/>
      <c r="HR7" s="565"/>
      <c r="HS7" s="565"/>
      <c r="HT7" s="565"/>
      <c r="HU7" s="565"/>
      <c r="HV7" s="565"/>
      <c r="HW7" s="565"/>
      <c r="HX7" s="565"/>
      <c r="HY7" s="565"/>
      <c r="HZ7" s="565"/>
      <c r="IA7" s="565"/>
      <c r="IB7" s="565"/>
      <c r="IC7" s="565"/>
      <c r="ID7" s="565"/>
      <c r="IE7" s="565"/>
      <c r="IF7" s="565"/>
      <c r="IG7" s="565"/>
      <c r="IH7" s="565"/>
      <c r="II7" s="565"/>
      <c r="IJ7" s="565"/>
      <c r="IK7" s="565"/>
      <c r="IL7" s="565"/>
      <c r="IM7" s="565"/>
      <c r="IN7" s="565"/>
      <c r="IO7" s="565"/>
      <c r="IP7" s="565"/>
      <c r="IQ7" s="565"/>
      <c r="IR7" s="565"/>
      <c r="IS7" s="565"/>
      <c r="IT7" s="565"/>
      <c r="IU7" s="565"/>
      <c r="IV7" s="565"/>
    </row>
    <row r="8" spans="1:256" ht="27.75" customHeight="1">
      <c r="A8" s="1061"/>
      <c r="B8" s="566" t="s">
        <v>367</v>
      </c>
      <c r="C8" s="567" t="s">
        <v>226</v>
      </c>
      <c r="D8" s="567" t="s">
        <v>577</v>
      </c>
      <c r="E8" s="568" t="s">
        <v>267</v>
      </c>
      <c r="F8" s="567" t="s">
        <v>226</v>
      </c>
      <c r="G8" s="567" t="s">
        <v>577</v>
      </c>
      <c r="H8" s="568" t="s">
        <v>444</v>
      </c>
      <c r="I8" s="567" t="s">
        <v>226</v>
      </c>
      <c r="J8" s="567" t="s">
        <v>577</v>
      </c>
      <c r="K8" s="568" t="s">
        <v>450</v>
      </c>
      <c r="L8" s="567" t="s">
        <v>226</v>
      </c>
      <c r="M8" s="569" t="s">
        <v>691</v>
      </c>
      <c r="N8" s="570" t="s">
        <v>451</v>
      </c>
      <c r="O8" s="567" t="s">
        <v>226</v>
      </c>
      <c r="P8" s="567" t="s">
        <v>577</v>
      </c>
      <c r="Q8" s="568" t="s">
        <v>448</v>
      </c>
      <c r="R8" s="567" t="s">
        <v>226</v>
      </c>
      <c r="S8" s="567" t="s">
        <v>577</v>
      </c>
      <c r="T8" s="568" t="s">
        <v>445</v>
      </c>
      <c r="U8" s="567" t="s">
        <v>226</v>
      </c>
      <c r="V8" s="567" t="s">
        <v>577</v>
      </c>
      <c r="W8" s="566" t="s">
        <v>419</v>
      </c>
      <c r="X8" s="567" t="s">
        <v>226</v>
      </c>
      <c r="Y8" s="567" t="s">
        <v>577</v>
      </c>
      <c r="Z8" s="1065"/>
      <c r="AA8" s="1061"/>
      <c r="AB8" s="566" t="s">
        <v>442</v>
      </c>
      <c r="AC8" s="819" t="s">
        <v>645</v>
      </c>
      <c r="AD8" s="853" t="s">
        <v>692</v>
      </c>
      <c r="AE8" s="570" t="s">
        <v>406</v>
      </c>
      <c r="AF8" s="819" t="s">
        <v>645</v>
      </c>
      <c r="AG8" s="819" t="s">
        <v>647</v>
      </c>
      <c r="AH8" s="570" t="s">
        <v>260</v>
      </c>
      <c r="AI8" s="819" t="s">
        <v>645</v>
      </c>
      <c r="AJ8" s="819" t="s">
        <v>647</v>
      </c>
      <c r="AK8" s="568" t="s">
        <v>422</v>
      </c>
      <c r="AL8" s="819" t="s">
        <v>645</v>
      </c>
      <c r="AM8" s="853" t="s">
        <v>692</v>
      </c>
      <c r="AN8" s="568" t="s">
        <v>256</v>
      </c>
      <c r="AO8" s="819" t="s">
        <v>645</v>
      </c>
      <c r="AP8" s="820" t="s">
        <v>647</v>
      </c>
      <c r="AQ8" s="570" t="s">
        <v>453</v>
      </c>
      <c r="AR8" s="819" t="s">
        <v>645</v>
      </c>
      <c r="AS8" s="853" t="s">
        <v>693</v>
      </c>
      <c r="AT8" s="568" t="s">
        <v>439</v>
      </c>
      <c r="AU8" s="819" t="s">
        <v>645</v>
      </c>
      <c r="AV8" s="853" t="s">
        <v>694</v>
      </c>
      <c r="AW8" s="568" t="s">
        <v>265</v>
      </c>
      <c r="AX8" s="819" t="s">
        <v>645</v>
      </c>
      <c r="AY8" s="853" t="s">
        <v>694</v>
      </c>
      <c r="AZ8" s="568" t="s">
        <v>273</v>
      </c>
      <c r="BA8" s="819" t="s">
        <v>645</v>
      </c>
      <c r="BB8" s="819" t="s">
        <v>647</v>
      </c>
      <c r="BC8" s="568" t="s">
        <v>418</v>
      </c>
      <c r="BD8" s="819" t="s">
        <v>645</v>
      </c>
      <c r="BE8" s="819" t="s">
        <v>647</v>
      </c>
      <c r="BF8" s="1065"/>
    </row>
    <row r="9" spans="1:256" s="541" customFormat="1" ht="20.45" customHeight="1">
      <c r="A9" s="571">
        <v>2012</v>
      </c>
      <c r="B9" s="865">
        <v>119425</v>
      </c>
      <c r="C9" s="865">
        <v>59889</v>
      </c>
      <c r="D9" s="865">
        <v>59536</v>
      </c>
      <c r="E9" s="865">
        <v>84422</v>
      </c>
      <c r="F9" s="865">
        <v>41922</v>
      </c>
      <c r="G9" s="865">
        <v>42500</v>
      </c>
      <c r="H9" s="865">
        <v>6357</v>
      </c>
      <c r="I9" s="865">
        <v>3124</v>
      </c>
      <c r="J9" s="865">
        <v>3233</v>
      </c>
      <c r="K9" s="865">
        <v>717</v>
      </c>
      <c r="L9" s="865">
        <v>377</v>
      </c>
      <c r="M9" s="865">
        <v>340</v>
      </c>
      <c r="N9" s="865">
        <v>849</v>
      </c>
      <c r="O9" s="865">
        <v>445</v>
      </c>
      <c r="P9" s="865">
        <v>404</v>
      </c>
      <c r="Q9" s="865">
        <v>1539</v>
      </c>
      <c r="R9" s="865">
        <v>804</v>
      </c>
      <c r="S9" s="865">
        <v>735</v>
      </c>
      <c r="T9" s="865">
        <v>472</v>
      </c>
      <c r="U9" s="865">
        <v>243</v>
      </c>
      <c r="V9" s="865">
        <v>229</v>
      </c>
      <c r="W9" s="865">
        <v>4191</v>
      </c>
      <c r="X9" s="865">
        <v>2093</v>
      </c>
      <c r="Y9" s="865">
        <v>2098</v>
      </c>
      <c r="Z9" s="572">
        <v>2012</v>
      </c>
      <c r="AA9" s="571">
        <v>2012</v>
      </c>
      <c r="AB9" s="865">
        <v>403</v>
      </c>
      <c r="AC9" s="865">
        <v>216</v>
      </c>
      <c r="AD9" s="865">
        <v>187</v>
      </c>
      <c r="AE9" s="865">
        <v>2437</v>
      </c>
      <c r="AF9" s="865">
        <v>1209</v>
      </c>
      <c r="AG9" s="865">
        <v>1228</v>
      </c>
      <c r="AH9" s="865">
        <v>9065</v>
      </c>
      <c r="AI9" s="865">
        <v>4752</v>
      </c>
      <c r="AJ9" s="865">
        <v>4313</v>
      </c>
      <c r="AK9" s="865">
        <v>1106</v>
      </c>
      <c r="AL9" s="865">
        <v>558</v>
      </c>
      <c r="AM9" s="865">
        <v>548</v>
      </c>
      <c r="AN9" s="865">
        <v>3446</v>
      </c>
      <c r="AO9" s="865">
        <v>1811</v>
      </c>
      <c r="AP9" s="865">
        <v>1635</v>
      </c>
      <c r="AQ9" s="865">
        <v>964</v>
      </c>
      <c r="AR9" s="865">
        <v>508</v>
      </c>
      <c r="AS9" s="865">
        <v>456</v>
      </c>
      <c r="AT9" s="865">
        <v>588</v>
      </c>
      <c r="AU9" s="865">
        <v>317</v>
      </c>
      <c r="AV9" s="865">
        <v>271</v>
      </c>
      <c r="AW9" s="865">
        <v>1526</v>
      </c>
      <c r="AX9" s="865">
        <v>820</v>
      </c>
      <c r="AY9" s="865">
        <v>706</v>
      </c>
      <c r="AZ9" s="865">
        <v>1035</v>
      </c>
      <c r="BA9" s="865">
        <v>532</v>
      </c>
      <c r="BB9" s="865">
        <v>503</v>
      </c>
      <c r="BC9" s="865">
        <v>308</v>
      </c>
      <c r="BD9" s="865">
        <v>158</v>
      </c>
      <c r="BE9" s="865">
        <v>150</v>
      </c>
      <c r="BF9" s="572">
        <v>2012</v>
      </c>
    </row>
    <row r="10" spans="1:256" ht="20.45" customHeight="1">
      <c r="A10" s="879" t="s">
        <v>697</v>
      </c>
      <c r="B10" s="868">
        <v>99006</v>
      </c>
      <c r="C10" s="868">
        <v>49385</v>
      </c>
      <c r="D10" s="868">
        <v>49621</v>
      </c>
      <c r="E10" s="868">
        <v>72935</v>
      </c>
      <c r="F10" s="868">
        <v>36100</v>
      </c>
      <c r="G10" s="868">
        <v>36835</v>
      </c>
      <c r="H10" s="868">
        <v>5052</v>
      </c>
      <c r="I10" s="868">
        <v>2468</v>
      </c>
      <c r="J10" s="868">
        <v>2584</v>
      </c>
      <c r="K10" s="868">
        <v>505</v>
      </c>
      <c r="L10" s="868">
        <v>258</v>
      </c>
      <c r="M10" s="868">
        <v>247</v>
      </c>
      <c r="N10" s="868">
        <v>629</v>
      </c>
      <c r="O10" s="868">
        <v>327</v>
      </c>
      <c r="P10" s="868">
        <v>302</v>
      </c>
      <c r="Q10" s="868">
        <v>1076</v>
      </c>
      <c r="R10" s="868">
        <v>560</v>
      </c>
      <c r="S10" s="868">
        <v>516</v>
      </c>
      <c r="T10" s="868">
        <v>341</v>
      </c>
      <c r="U10" s="868">
        <v>170</v>
      </c>
      <c r="V10" s="868">
        <v>171</v>
      </c>
      <c r="W10" s="868">
        <v>3085</v>
      </c>
      <c r="X10" s="868">
        <v>1531</v>
      </c>
      <c r="Y10" s="868">
        <v>1554</v>
      </c>
      <c r="Z10" s="577" t="s">
        <v>188</v>
      </c>
      <c r="AA10" s="576" t="s">
        <v>384</v>
      </c>
      <c r="AB10" s="868">
        <v>305</v>
      </c>
      <c r="AC10" s="868">
        <v>160</v>
      </c>
      <c r="AD10" s="868">
        <v>145</v>
      </c>
      <c r="AE10" s="868">
        <v>1396</v>
      </c>
      <c r="AF10" s="868">
        <v>690</v>
      </c>
      <c r="AG10" s="868">
        <v>706</v>
      </c>
      <c r="AH10" s="868">
        <v>6890</v>
      </c>
      <c r="AI10" s="868">
        <v>3574</v>
      </c>
      <c r="AJ10" s="868">
        <v>3316</v>
      </c>
      <c r="AK10" s="868">
        <v>816</v>
      </c>
      <c r="AL10" s="868">
        <v>410</v>
      </c>
      <c r="AM10" s="868">
        <v>406</v>
      </c>
      <c r="AN10" s="868">
        <v>2611</v>
      </c>
      <c r="AO10" s="868">
        <v>1372</v>
      </c>
      <c r="AP10" s="868">
        <v>1239</v>
      </c>
      <c r="AQ10" s="868">
        <v>724</v>
      </c>
      <c r="AR10" s="868">
        <v>377</v>
      </c>
      <c r="AS10" s="868">
        <v>347</v>
      </c>
      <c r="AT10" s="868">
        <v>433</v>
      </c>
      <c r="AU10" s="868">
        <v>229</v>
      </c>
      <c r="AV10" s="868">
        <v>204</v>
      </c>
      <c r="AW10" s="868">
        <v>1203</v>
      </c>
      <c r="AX10" s="868">
        <v>642</v>
      </c>
      <c r="AY10" s="868">
        <v>561</v>
      </c>
      <c r="AZ10" s="868">
        <v>765</v>
      </c>
      <c r="BA10" s="868">
        <v>393</v>
      </c>
      <c r="BB10" s="868">
        <v>372</v>
      </c>
      <c r="BC10" s="868">
        <v>240</v>
      </c>
      <c r="BD10" s="868">
        <v>124</v>
      </c>
      <c r="BE10" s="868">
        <v>116</v>
      </c>
      <c r="BF10" s="577" t="s">
        <v>188</v>
      </c>
    </row>
    <row r="11" spans="1:256" ht="20.45" customHeight="1">
      <c r="A11" s="880" t="s">
        <v>698</v>
      </c>
      <c r="B11" s="867">
        <v>20419</v>
      </c>
      <c r="C11" s="867">
        <v>10504</v>
      </c>
      <c r="D11" s="867">
        <v>9915</v>
      </c>
      <c r="E11" s="867">
        <v>11487</v>
      </c>
      <c r="F11" s="867">
        <v>5822</v>
      </c>
      <c r="G11" s="867">
        <v>5665</v>
      </c>
      <c r="H11" s="867">
        <v>1305</v>
      </c>
      <c r="I11" s="867">
        <v>656</v>
      </c>
      <c r="J11" s="867">
        <v>649</v>
      </c>
      <c r="K11" s="867">
        <v>212</v>
      </c>
      <c r="L11" s="867">
        <v>119</v>
      </c>
      <c r="M11" s="867">
        <v>93</v>
      </c>
      <c r="N11" s="867">
        <v>220</v>
      </c>
      <c r="O11" s="867">
        <v>118</v>
      </c>
      <c r="P11" s="867">
        <v>102</v>
      </c>
      <c r="Q11" s="867">
        <v>463</v>
      </c>
      <c r="R11" s="867">
        <v>244</v>
      </c>
      <c r="S11" s="867">
        <v>219</v>
      </c>
      <c r="T11" s="867">
        <v>131</v>
      </c>
      <c r="U11" s="867">
        <v>73</v>
      </c>
      <c r="V11" s="867">
        <v>58</v>
      </c>
      <c r="W11" s="867">
        <v>1106</v>
      </c>
      <c r="X11" s="867">
        <v>562</v>
      </c>
      <c r="Y11" s="867">
        <v>544</v>
      </c>
      <c r="Z11" s="575" t="s">
        <v>533</v>
      </c>
      <c r="AA11" s="574" t="s">
        <v>380</v>
      </c>
      <c r="AB11" s="867">
        <v>98</v>
      </c>
      <c r="AC11" s="867">
        <v>56</v>
      </c>
      <c r="AD11" s="867">
        <v>42</v>
      </c>
      <c r="AE11" s="867">
        <v>1041</v>
      </c>
      <c r="AF11" s="867">
        <v>519</v>
      </c>
      <c r="AG11" s="867">
        <v>522</v>
      </c>
      <c r="AH11" s="867">
        <v>2175</v>
      </c>
      <c r="AI11" s="867">
        <v>1178</v>
      </c>
      <c r="AJ11" s="867">
        <v>997</v>
      </c>
      <c r="AK11" s="867">
        <v>290</v>
      </c>
      <c r="AL11" s="867">
        <v>148</v>
      </c>
      <c r="AM11" s="867">
        <v>142</v>
      </c>
      <c r="AN11" s="867">
        <v>835</v>
      </c>
      <c r="AO11" s="867">
        <v>439</v>
      </c>
      <c r="AP11" s="867">
        <v>396</v>
      </c>
      <c r="AQ11" s="867">
        <v>240</v>
      </c>
      <c r="AR11" s="867">
        <v>131</v>
      </c>
      <c r="AS11" s="867">
        <v>109</v>
      </c>
      <c r="AT11" s="867">
        <v>155</v>
      </c>
      <c r="AU11" s="867">
        <v>88</v>
      </c>
      <c r="AV11" s="867">
        <v>67</v>
      </c>
      <c r="AW11" s="867">
        <v>323</v>
      </c>
      <c r="AX11" s="867">
        <v>178</v>
      </c>
      <c r="AY11" s="867">
        <v>145</v>
      </c>
      <c r="AZ11" s="867">
        <v>270</v>
      </c>
      <c r="BA11" s="867">
        <v>139</v>
      </c>
      <c r="BB11" s="867">
        <v>131</v>
      </c>
      <c r="BC11" s="867">
        <v>68</v>
      </c>
      <c r="BD11" s="867">
        <v>34</v>
      </c>
      <c r="BE11" s="867">
        <v>34</v>
      </c>
      <c r="BF11" s="575" t="s">
        <v>533</v>
      </c>
    </row>
    <row r="12" spans="1:256" s="541" customFormat="1" ht="20.45" customHeight="1">
      <c r="A12" s="571">
        <v>2013</v>
      </c>
      <c r="B12" s="865">
        <v>126694</v>
      </c>
      <c r="C12" s="865">
        <v>63362</v>
      </c>
      <c r="D12" s="865">
        <v>63332</v>
      </c>
      <c r="E12" s="865">
        <v>92000</v>
      </c>
      <c r="F12" s="865">
        <v>45381</v>
      </c>
      <c r="G12" s="865">
        <v>46619</v>
      </c>
      <c r="H12" s="865">
        <v>6366</v>
      </c>
      <c r="I12" s="865">
        <v>3146</v>
      </c>
      <c r="J12" s="865">
        <v>3220</v>
      </c>
      <c r="K12" s="865">
        <v>764</v>
      </c>
      <c r="L12" s="865">
        <v>385</v>
      </c>
      <c r="M12" s="865">
        <v>379</v>
      </c>
      <c r="N12" s="865">
        <v>819</v>
      </c>
      <c r="O12" s="865">
        <v>436</v>
      </c>
      <c r="P12" s="865">
        <v>383</v>
      </c>
      <c r="Q12" s="865">
        <v>1461</v>
      </c>
      <c r="R12" s="865">
        <v>757</v>
      </c>
      <c r="S12" s="865">
        <v>704</v>
      </c>
      <c r="T12" s="865">
        <v>431</v>
      </c>
      <c r="U12" s="865">
        <v>218</v>
      </c>
      <c r="V12" s="865">
        <v>213</v>
      </c>
      <c r="W12" s="865">
        <v>3926</v>
      </c>
      <c r="X12" s="865">
        <v>2059</v>
      </c>
      <c r="Y12" s="865">
        <v>1867</v>
      </c>
      <c r="Z12" s="572">
        <v>2013</v>
      </c>
      <c r="AA12" s="571">
        <v>2013</v>
      </c>
      <c r="AB12" s="865">
        <v>450</v>
      </c>
      <c r="AC12" s="865">
        <v>252</v>
      </c>
      <c r="AD12" s="865">
        <v>198</v>
      </c>
      <c r="AE12" s="865">
        <v>2437</v>
      </c>
      <c r="AF12" s="865">
        <v>1250</v>
      </c>
      <c r="AG12" s="865">
        <v>1187</v>
      </c>
      <c r="AH12" s="865">
        <v>8989</v>
      </c>
      <c r="AI12" s="865">
        <v>4752</v>
      </c>
      <c r="AJ12" s="865">
        <v>4237</v>
      </c>
      <c r="AK12" s="865">
        <v>1093</v>
      </c>
      <c r="AL12" s="865">
        <v>584</v>
      </c>
      <c r="AM12" s="865">
        <v>509</v>
      </c>
      <c r="AN12" s="865">
        <v>3389</v>
      </c>
      <c r="AO12" s="865">
        <v>1802</v>
      </c>
      <c r="AP12" s="865">
        <v>1587</v>
      </c>
      <c r="AQ12" s="865">
        <v>1000</v>
      </c>
      <c r="AR12" s="865">
        <v>486</v>
      </c>
      <c r="AS12" s="865">
        <v>514</v>
      </c>
      <c r="AT12" s="865">
        <v>618</v>
      </c>
      <c r="AU12" s="865">
        <v>324</v>
      </c>
      <c r="AV12" s="865">
        <v>294</v>
      </c>
      <c r="AW12" s="865">
        <v>1511</v>
      </c>
      <c r="AX12" s="865">
        <v>794</v>
      </c>
      <c r="AY12" s="865">
        <v>717</v>
      </c>
      <c r="AZ12" s="865">
        <v>1076</v>
      </c>
      <c r="BA12" s="865">
        <v>548</v>
      </c>
      <c r="BB12" s="865">
        <v>528</v>
      </c>
      <c r="BC12" s="865">
        <v>364</v>
      </c>
      <c r="BD12" s="865">
        <v>188</v>
      </c>
      <c r="BE12" s="865">
        <v>176</v>
      </c>
      <c r="BF12" s="572">
        <v>2013</v>
      </c>
    </row>
    <row r="13" spans="1:256" ht="20.45" customHeight="1">
      <c r="A13" s="879" t="s">
        <v>697</v>
      </c>
      <c r="B13" s="868">
        <v>105026</v>
      </c>
      <c r="C13" s="868">
        <v>52191</v>
      </c>
      <c r="D13" s="868">
        <v>52835</v>
      </c>
      <c r="E13" s="868">
        <v>79772</v>
      </c>
      <c r="F13" s="868">
        <v>39181</v>
      </c>
      <c r="G13" s="868">
        <v>40591</v>
      </c>
      <c r="H13" s="868">
        <v>4928</v>
      </c>
      <c r="I13" s="868">
        <v>2435</v>
      </c>
      <c r="J13" s="868">
        <v>2493</v>
      </c>
      <c r="K13" s="868">
        <v>526</v>
      </c>
      <c r="L13" s="868">
        <v>268</v>
      </c>
      <c r="M13" s="868">
        <v>258</v>
      </c>
      <c r="N13" s="868">
        <v>576</v>
      </c>
      <c r="O13" s="868">
        <v>316</v>
      </c>
      <c r="P13" s="868">
        <v>260</v>
      </c>
      <c r="Q13" s="868">
        <v>1042</v>
      </c>
      <c r="R13" s="868">
        <v>542</v>
      </c>
      <c r="S13" s="868">
        <v>500</v>
      </c>
      <c r="T13" s="868">
        <v>282</v>
      </c>
      <c r="U13" s="868">
        <v>144</v>
      </c>
      <c r="V13" s="868">
        <v>138</v>
      </c>
      <c r="W13" s="868">
        <v>2803</v>
      </c>
      <c r="X13" s="868">
        <v>1426</v>
      </c>
      <c r="Y13" s="868">
        <v>1377</v>
      </c>
      <c r="Z13" s="577" t="s">
        <v>188</v>
      </c>
      <c r="AA13" s="576" t="s">
        <v>384</v>
      </c>
      <c r="AB13" s="868">
        <v>359</v>
      </c>
      <c r="AC13" s="868">
        <v>204</v>
      </c>
      <c r="AD13" s="868">
        <v>155</v>
      </c>
      <c r="AE13" s="868">
        <v>1292</v>
      </c>
      <c r="AF13" s="868">
        <v>645</v>
      </c>
      <c r="AG13" s="868">
        <v>647</v>
      </c>
      <c r="AH13" s="868">
        <v>6774</v>
      </c>
      <c r="AI13" s="868">
        <v>3567</v>
      </c>
      <c r="AJ13" s="868">
        <v>3207</v>
      </c>
      <c r="AK13" s="868">
        <v>775</v>
      </c>
      <c r="AL13" s="868">
        <v>411</v>
      </c>
      <c r="AM13" s="868">
        <v>364</v>
      </c>
      <c r="AN13" s="868">
        <v>2531</v>
      </c>
      <c r="AO13" s="868">
        <v>1326</v>
      </c>
      <c r="AP13" s="868">
        <v>1205</v>
      </c>
      <c r="AQ13" s="868">
        <v>736</v>
      </c>
      <c r="AR13" s="868">
        <v>362</v>
      </c>
      <c r="AS13" s="868">
        <v>374</v>
      </c>
      <c r="AT13" s="868">
        <v>454</v>
      </c>
      <c r="AU13" s="868">
        <v>238</v>
      </c>
      <c r="AV13" s="868">
        <v>216</v>
      </c>
      <c r="AW13" s="868">
        <v>1156</v>
      </c>
      <c r="AX13" s="868">
        <v>601</v>
      </c>
      <c r="AY13" s="868">
        <v>555</v>
      </c>
      <c r="AZ13" s="868">
        <v>742</v>
      </c>
      <c r="BA13" s="868">
        <v>377</v>
      </c>
      <c r="BB13" s="868">
        <v>365</v>
      </c>
      <c r="BC13" s="868">
        <v>278</v>
      </c>
      <c r="BD13" s="868">
        <v>148</v>
      </c>
      <c r="BE13" s="868">
        <v>130</v>
      </c>
      <c r="BF13" s="577" t="s">
        <v>188</v>
      </c>
    </row>
    <row r="14" spans="1:256" ht="20.45" customHeight="1">
      <c r="A14" s="880" t="s">
        <v>699</v>
      </c>
      <c r="B14" s="867">
        <v>21668</v>
      </c>
      <c r="C14" s="867">
        <v>11171</v>
      </c>
      <c r="D14" s="867">
        <v>10497</v>
      </c>
      <c r="E14" s="867">
        <v>12228</v>
      </c>
      <c r="F14" s="867">
        <v>6200</v>
      </c>
      <c r="G14" s="867">
        <v>6028</v>
      </c>
      <c r="H14" s="867">
        <v>1438</v>
      </c>
      <c r="I14" s="867">
        <v>711</v>
      </c>
      <c r="J14" s="867">
        <v>727</v>
      </c>
      <c r="K14" s="867">
        <v>238</v>
      </c>
      <c r="L14" s="867">
        <v>117</v>
      </c>
      <c r="M14" s="867">
        <v>121</v>
      </c>
      <c r="N14" s="867">
        <v>243</v>
      </c>
      <c r="O14" s="867">
        <v>120</v>
      </c>
      <c r="P14" s="867">
        <v>123</v>
      </c>
      <c r="Q14" s="867">
        <v>419</v>
      </c>
      <c r="R14" s="867">
        <v>215</v>
      </c>
      <c r="S14" s="867">
        <v>204</v>
      </c>
      <c r="T14" s="867">
        <v>149</v>
      </c>
      <c r="U14" s="867">
        <v>74</v>
      </c>
      <c r="V14" s="867">
        <v>75</v>
      </c>
      <c r="W14" s="867">
        <v>1123</v>
      </c>
      <c r="X14" s="867">
        <v>633</v>
      </c>
      <c r="Y14" s="867">
        <v>490</v>
      </c>
      <c r="Z14" s="575" t="s">
        <v>533</v>
      </c>
      <c r="AA14" s="574" t="s">
        <v>380</v>
      </c>
      <c r="AB14" s="867">
        <v>91</v>
      </c>
      <c r="AC14" s="867">
        <v>48</v>
      </c>
      <c r="AD14" s="867">
        <v>43</v>
      </c>
      <c r="AE14" s="867">
        <v>1145</v>
      </c>
      <c r="AF14" s="867">
        <v>605</v>
      </c>
      <c r="AG14" s="867">
        <v>540</v>
      </c>
      <c r="AH14" s="867">
        <v>2215</v>
      </c>
      <c r="AI14" s="867">
        <v>1185</v>
      </c>
      <c r="AJ14" s="867">
        <v>1030</v>
      </c>
      <c r="AK14" s="867">
        <v>318</v>
      </c>
      <c r="AL14" s="867">
        <v>173</v>
      </c>
      <c r="AM14" s="867">
        <v>145</v>
      </c>
      <c r="AN14" s="867">
        <v>858</v>
      </c>
      <c r="AO14" s="867">
        <v>476</v>
      </c>
      <c r="AP14" s="867">
        <v>382</v>
      </c>
      <c r="AQ14" s="867">
        <v>264</v>
      </c>
      <c r="AR14" s="867">
        <v>124</v>
      </c>
      <c r="AS14" s="867">
        <v>140</v>
      </c>
      <c r="AT14" s="867">
        <v>164</v>
      </c>
      <c r="AU14" s="867">
        <v>86</v>
      </c>
      <c r="AV14" s="867">
        <v>78</v>
      </c>
      <c r="AW14" s="867">
        <v>355</v>
      </c>
      <c r="AX14" s="867">
        <v>193</v>
      </c>
      <c r="AY14" s="867">
        <v>162</v>
      </c>
      <c r="AZ14" s="867">
        <v>334</v>
      </c>
      <c r="BA14" s="867">
        <v>171</v>
      </c>
      <c r="BB14" s="867">
        <v>163</v>
      </c>
      <c r="BC14" s="867">
        <v>86</v>
      </c>
      <c r="BD14" s="867">
        <v>40</v>
      </c>
      <c r="BE14" s="867">
        <v>46</v>
      </c>
      <c r="BF14" s="575" t="s">
        <v>533</v>
      </c>
    </row>
    <row r="15" spans="1:256" s="541" customFormat="1" ht="20.45" customHeight="1">
      <c r="A15" s="578">
        <v>2014</v>
      </c>
      <c r="B15" s="869">
        <v>123097</v>
      </c>
      <c r="C15" s="869">
        <v>62304</v>
      </c>
      <c r="D15" s="869">
        <v>60793</v>
      </c>
      <c r="E15" s="869">
        <v>85751</v>
      </c>
      <c r="F15" s="869">
        <v>43015</v>
      </c>
      <c r="G15" s="869">
        <v>42736</v>
      </c>
      <c r="H15" s="869">
        <v>6450</v>
      </c>
      <c r="I15" s="869">
        <v>3241</v>
      </c>
      <c r="J15" s="869">
        <v>3209</v>
      </c>
      <c r="K15" s="869">
        <v>948</v>
      </c>
      <c r="L15" s="869">
        <v>477</v>
      </c>
      <c r="M15" s="869">
        <v>471</v>
      </c>
      <c r="N15" s="869">
        <v>800</v>
      </c>
      <c r="O15" s="869">
        <v>431</v>
      </c>
      <c r="P15" s="869">
        <v>369</v>
      </c>
      <c r="Q15" s="869">
        <v>1453</v>
      </c>
      <c r="R15" s="869">
        <v>773</v>
      </c>
      <c r="S15" s="869">
        <v>680</v>
      </c>
      <c r="T15" s="869">
        <v>485</v>
      </c>
      <c r="U15" s="869">
        <v>255</v>
      </c>
      <c r="V15" s="869">
        <v>230</v>
      </c>
      <c r="W15" s="869">
        <v>4040</v>
      </c>
      <c r="X15" s="869">
        <v>2074</v>
      </c>
      <c r="Y15" s="869">
        <v>1966</v>
      </c>
      <c r="Z15" s="579">
        <v>2014</v>
      </c>
      <c r="AA15" s="578">
        <v>2014</v>
      </c>
      <c r="AB15" s="869">
        <v>377</v>
      </c>
      <c r="AC15" s="869">
        <v>206</v>
      </c>
      <c r="AD15" s="869">
        <v>171</v>
      </c>
      <c r="AE15" s="869">
        <v>5300</v>
      </c>
      <c r="AF15" s="869">
        <v>2571</v>
      </c>
      <c r="AG15" s="869">
        <v>2729</v>
      </c>
      <c r="AH15" s="869">
        <v>8400</v>
      </c>
      <c r="AI15" s="869">
        <v>4485</v>
      </c>
      <c r="AJ15" s="869">
        <v>3915</v>
      </c>
      <c r="AK15" s="869">
        <v>1157</v>
      </c>
      <c r="AL15" s="869">
        <v>613</v>
      </c>
      <c r="AM15" s="869">
        <v>544</v>
      </c>
      <c r="AN15" s="869">
        <v>3448</v>
      </c>
      <c r="AO15" s="869">
        <v>1783</v>
      </c>
      <c r="AP15" s="869">
        <v>1665</v>
      </c>
      <c r="AQ15" s="869">
        <v>960</v>
      </c>
      <c r="AR15" s="869">
        <v>488</v>
      </c>
      <c r="AS15" s="869">
        <v>472</v>
      </c>
      <c r="AT15" s="869">
        <v>578</v>
      </c>
      <c r="AU15" s="869">
        <v>323</v>
      </c>
      <c r="AV15" s="869">
        <v>255</v>
      </c>
      <c r="AW15" s="869">
        <v>1387</v>
      </c>
      <c r="AX15" s="869">
        <v>755</v>
      </c>
      <c r="AY15" s="869">
        <v>632</v>
      </c>
      <c r="AZ15" s="869">
        <v>1078</v>
      </c>
      <c r="BA15" s="869">
        <v>567</v>
      </c>
      <c r="BB15" s="869">
        <v>511</v>
      </c>
      <c r="BC15" s="869">
        <v>485</v>
      </c>
      <c r="BD15" s="869">
        <v>247</v>
      </c>
      <c r="BE15" s="869">
        <v>238</v>
      </c>
      <c r="BF15" s="579">
        <v>2014</v>
      </c>
    </row>
    <row r="16" spans="1:256" s="541" customFormat="1" ht="20.45" customHeight="1">
      <c r="A16" s="578">
        <v>2015</v>
      </c>
      <c r="B16" s="869">
        <v>122333</v>
      </c>
      <c r="C16" s="869">
        <v>62021</v>
      </c>
      <c r="D16" s="869">
        <v>60312</v>
      </c>
      <c r="E16" s="869">
        <v>81816</v>
      </c>
      <c r="F16" s="869">
        <v>41019</v>
      </c>
      <c r="G16" s="869">
        <v>40797</v>
      </c>
      <c r="H16" s="869">
        <v>6275</v>
      </c>
      <c r="I16" s="869">
        <v>3131</v>
      </c>
      <c r="J16" s="869">
        <v>3144</v>
      </c>
      <c r="K16" s="869">
        <v>916</v>
      </c>
      <c r="L16" s="869">
        <v>481</v>
      </c>
      <c r="M16" s="869">
        <v>435</v>
      </c>
      <c r="N16" s="869">
        <v>644</v>
      </c>
      <c r="O16" s="869">
        <v>338</v>
      </c>
      <c r="P16" s="869">
        <v>306</v>
      </c>
      <c r="Q16" s="869">
        <v>1449</v>
      </c>
      <c r="R16" s="869">
        <v>798</v>
      </c>
      <c r="S16" s="869">
        <v>651</v>
      </c>
      <c r="T16" s="869">
        <v>379</v>
      </c>
      <c r="U16" s="869">
        <v>212</v>
      </c>
      <c r="V16" s="869">
        <v>167</v>
      </c>
      <c r="W16" s="869">
        <v>3680</v>
      </c>
      <c r="X16" s="869">
        <v>1874</v>
      </c>
      <c r="Y16" s="869">
        <v>1806</v>
      </c>
      <c r="Z16" s="579">
        <v>2015</v>
      </c>
      <c r="AA16" s="578">
        <v>2015</v>
      </c>
      <c r="AB16" s="869">
        <v>481</v>
      </c>
      <c r="AC16" s="869">
        <v>268</v>
      </c>
      <c r="AD16" s="869">
        <v>213</v>
      </c>
      <c r="AE16" s="869">
        <v>8152</v>
      </c>
      <c r="AF16" s="869">
        <v>4003</v>
      </c>
      <c r="AG16" s="869">
        <v>4149</v>
      </c>
      <c r="AH16" s="869">
        <v>8667</v>
      </c>
      <c r="AI16" s="869">
        <v>4651</v>
      </c>
      <c r="AJ16" s="869">
        <v>4016</v>
      </c>
      <c r="AK16" s="869">
        <v>1166</v>
      </c>
      <c r="AL16" s="869">
        <v>652</v>
      </c>
      <c r="AM16" s="869">
        <v>514</v>
      </c>
      <c r="AN16" s="869">
        <v>3801</v>
      </c>
      <c r="AO16" s="869">
        <v>2017</v>
      </c>
      <c r="AP16" s="869">
        <v>1784</v>
      </c>
      <c r="AQ16" s="869">
        <v>967</v>
      </c>
      <c r="AR16" s="869">
        <v>494</v>
      </c>
      <c r="AS16" s="869">
        <v>473</v>
      </c>
      <c r="AT16" s="869">
        <v>684</v>
      </c>
      <c r="AU16" s="869">
        <v>361</v>
      </c>
      <c r="AV16" s="869">
        <v>323</v>
      </c>
      <c r="AW16" s="869">
        <v>1655</v>
      </c>
      <c r="AX16" s="869">
        <v>848</v>
      </c>
      <c r="AY16" s="869">
        <v>807</v>
      </c>
      <c r="AZ16" s="869">
        <v>1108</v>
      </c>
      <c r="BA16" s="869">
        <v>609</v>
      </c>
      <c r="BB16" s="869">
        <v>499</v>
      </c>
      <c r="BC16" s="869">
        <v>493</v>
      </c>
      <c r="BD16" s="869">
        <v>265</v>
      </c>
      <c r="BE16" s="869">
        <v>228</v>
      </c>
      <c r="BF16" s="579">
        <v>2015</v>
      </c>
    </row>
    <row r="17" spans="1:256" ht="20.45" customHeight="1">
      <c r="A17" s="578">
        <v>2016</v>
      </c>
      <c r="B17" s="877">
        <v>108583</v>
      </c>
      <c r="C17" s="878">
        <v>55037</v>
      </c>
      <c r="D17" s="878">
        <v>53546</v>
      </c>
      <c r="E17" s="870">
        <v>73510</v>
      </c>
      <c r="F17" s="870">
        <v>36965</v>
      </c>
      <c r="G17" s="870">
        <v>36545</v>
      </c>
      <c r="H17" s="870">
        <v>6242</v>
      </c>
      <c r="I17" s="870">
        <v>3091</v>
      </c>
      <c r="J17" s="870">
        <v>3151</v>
      </c>
      <c r="K17" s="870">
        <v>725</v>
      </c>
      <c r="L17" s="870">
        <v>369</v>
      </c>
      <c r="M17" s="870">
        <v>356</v>
      </c>
      <c r="N17" s="870">
        <v>689</v>
      </c>
      <c r="O17" s="870">
        <v>374</v>
      </c>
      <c r="P17" s="870">
        <v>315</v>
      </c>
      <c r="Q17" s="870">
        <v>1377</v>
      </c>
      <c r="R17" s="870">
        <v>725</v>
      </c>
      <c r="S17" s="870">
        <v>652</v>
      </c>
      <c r="T17" s="870">
        <v>321</v>
      </c>
      <c r="U17" s="870">
        <v>162</v>
      </c>
      <c r="V17" s="870">
        <v>159</v>
      </c>
      <c r="W17" s="870">
        <v>3595</v>
      </c>
      <c r="X17" s="870">
        <v>1837</v>
      </c>
      <c r="Y17" s="870">
        <v>1758</v>
      </c>
      <c r="Z17" s="579">
        <v>2016</v>
      </c>
      <c r="AA17" s="578">
        <v>2016</v>
      </c>
      <c r="AB17" s="870">
        <v>331</v>
      </c>
      <c r="AC17" s="870">
        <v>184</v>
      </c>
      <c r="AD17" s="870">
        <v>147</v>
      </c>
      <c r="AE17" s="870">
        <v>4747</v>
      </c>
      <c r="AF17" s="870">
        <v>2316</v>
      </c>
      <c r="AG17" s="870">
        <v>2431</v>
      </c>
      <c r="AH17" s="870">
        <v>8446</v>
      </c>
      <c r="AI17" s="870">
        <v>4464</v>
      </c>
      <c r="AJ17" s="870">
        <v>3982</v>
      </c>
      <c r="AK17" s="870">
        <v>1122</v>
      </c>
      <c r="AL17" s="870">
        <v>589</v>
      </c>
      <c r="AM17" s="870">
        <v>533</v>
      </c>
      <c r="AN17" s="870">
        <v>3265</v>
      </c>
      <c r="AO17" s="870">
        <v>1706</v>
      </c>
      <c r="AP17" s="870">
        <v>1559</v>
      </c>
      <c r="AQ17" s="870">
        <v>867</v>
      </c>
      <c r="AR17" s="870">
        <v>484</v>
      </c>
      <c r="AS17" s="870">
        <v>383</v>
      </c>
      <c r="AT17" s="870">
        <v>562</v>
      </c>
      <c r="AU17" s="870">
        <v>308</v>
      </c>
      <c r="AV17" s="870">
        <v>254</v>
      </c>
      <c r="AW17" s="870">
        <v>1374</v>
      </c>
      <c r="AX17" s="870">
        <v>705</v>
      </c>
      <c r="AY17" s="870">
        <v>669</v>
      </c>
      <c r="AZ17" s="870">
        <v>845</v>
      </c>
      <c r="BA17" s="870">
        <v>451</v>
      </c>
      <c r="BB17" s="870">
        <v>394</v>
      </c>
      <c r="BC17" s="870">
        <v>565</v>
      </c>
      <c r="BD17" s="870">
        <v>307</v>
      </c>
      <c r="BE17" s="870">
        <v>258</v>
      </c>
      <c r="BF17" s="579">
        <v>2016</v>
      </c>
      <c r="BG17" s="541"/>
      <c r="BH17" s="541"/>
      <c r="BI17" s="541"/>
      <c r="BJ17" s="541"/>
      <c r="BK17" s="541"/>
      <c r="BL17" s="541"/>
      <c r="BM17" s="541"/>
      <c r="BN17" s="541"/>
      <c r="BO17" s="541"/>
      <c r="BP17" s="541"/>
      <c r="BQ17" s="541"/>
      <c r="BR17" s="541"/>
      <c r="BS17" s="541"/>
      <c r="BT17" s="541"/>
      <c r="BU17" s="541"/>
      <c r="BV17" s="541"/>
      <c r="BW17" s="541"/>
      <c r="BX17" s="541"/>
      <c r="BY17" s="541"/>
      <c r="BZ17" s="541"/>
      <c r="CA17" s="541"/>
      <c r="CB17" s="541"/>
      <c r="CC17" s="541"/>
      <c r="CD17" s="541"/>
      <c r="CE17" s="541"/>
      <c r="CF17" s="541"/>
      <c r="CG17" s="541"/>
      <c r="CH17" s="541"/>
      <c r="CI17" s="541"/>
      <c r="CJ17" s="541"/>
      <c r="CK17" s="541"/>
      <c r="CL17" s="541"/>
      <c r="CM17" s="541"/>
      <c r="CN17" s="541"/>
      <c r="CO17" s="541"/>
      <c r="CP17" s="541"/>
      <c r="CQ17" s="541"/>
      <c r="CR17" s="541"/>
      <c r="CS17" s="541"/>
      <c r="CT17" s="541"/>
      <c r="CU17" s="541"/>
      <c r="CV17" s="541"/>
      <c r="CW17" s="541"/>
      <c r="CX17" s="541"/>
      <c r="CY17" s="541"/>
      <c r="CZ17" s="541"/>
      <c r="DA17" s="541"/>
      <c r="DB17" s="541"/>
      <c r="DC17" s="541"/>
      <c r="DD17" s="541"/>
      <c r="DE17" s="541"/>
      <c r="DF17" s="541"/>
      <c r="DG17" s="541"/>
      <c r="DH17" s="541"/>
      <c r="DI17" s="541"/>
      <c r="DJ17" s="541"/>
      <c r="DK17" s="541"/>
      <c r="DL17" s="541"/>
      <c r="DM17" s="541"/>
      <c r="DN17" s="541"/>
      <c r="DO17" s="541"/>
      <c r="DP17" s="541"/>
      <c r="DQ17" s="541"/>
      <c r="DR17" s="541"/>
      <c r="DS17" s="541"/>
      <c r="DT17" s="541"/>
      <c r="DU17" s="541"/>
      <c r="DV17" s="541"/>
      <c r="DW17" s="541"/>
      <c r="DX17" s="541"/>
      <c r="DY17" s="541"/>
      <c r="DZ17" s="541"/>
      <c r="EA17" s="541"/>
      <c r="EB17" s="541"/>
      <c r="EC17" s="541"/>
      <c r="ED17" s="541"/>
      <c r="EE17" s="541"/>
      <c r="EF17" s="541"/>
      <c r="EG17" s="541"/>
      <c r="EH17" s="541"/>
      <c r="EI17" s="541"/>
      <c r="EJ17" s="541"/>
      <c r="EK17" s="541"/>
      <c r="EL17" s="541"/>
      <c r="EM17" s="541"/>
      <c r="EN17" s="541"/>
      <c r="EO17" s="541"/>
      <c r="EP17" s="541"/>
      <c r="EQ17" s="541"/>
      <c r="ER17" s="541"/>
      <c r="ES17" s="541"/>
      <c r="ET17" s="541"/>
      <c r="EU17" s="541"/>
      <c r="EV17" s="541"/>
      <c r="EW17" s="541"/>
      <c r="EX17" s="541"/>
      <c r="EY17" s="541"/>
      <c r="EZ17" s="541"/>
      <c r="FA17" s="541"/>
      <c r="FB17" s="541"/>
      <c r="FC17" s="541"/>
      <c r="FD17" s="541"/>
      <c r="FE17" s="541"/>
      <c r="FF17" s="541"/>
      <c r="FG17" s="541"/>
      <c r="FH17" s="541"/>
      <c r="FI17" s="541"/>
      <c r="FJ17" s="541"/>
      <c r="FK17" s="541"/>
      <c r="FL17" s="541"/>
      <c r="FM17" s="541"/>
      <c r="FN17" s="541"/>
      <c r="FO17" s="541"/>
      <c r="FP17" s="541"/>
      <c r="FQ17" s="541"/>
      <c r="FR17" s="541"/>
      <c r="FS17" s="541"/>
      <c r="FT17" s="541"/>
      <c r="FU17" s="541"/>
      <c r="FV17" s="541"/>
      <c r="FW17" s="541"/>
      <c r="FX17" s="541"/>
      <c r="FY17" s="541"/>
      <c r="FZ17" s="541"/>
      <c r="GA17" s="541"/>
      <c r="GB17" s="541"/>
      <c r="GC17" s="541"/>
      <c r="GD17" s="541"/>
      <c r="GE17" s="541"/>
      <c r="GF17" s="541"/>
      <c r="GG17" s="541"/>
      <c r="GH17" s="541"/>
      <c r="GI17" s="541"/>
      <c r="GJ17" s="541"/>
      <c r="GK17" s="541"/>
      <c r="GL17" s="541"/>
      <c r="GM17" s="541"/>
      <c r="GN17" s="541"/>
      <c r="GO17" s="541"/>
      <c r="GP17" s="541"/>
      <c r="GQ17" s="541"/>
      <c r="GR17" s="541"/>
      <c r="GS17" s="541"/>
      <c r="GT17" s="541"/>
      <c r="GU17" s="541"/>
      <c r="GV17" s="541"/>
      <c r="GW17" s="541"/>
      <c r="GX17" s="541"/>
      <c r="GY17" s="541"/>
      <c r="GZ17" s="541"/>
      <c r="HA17" s="541"/>
      <c r="HB17" s="541"/>
      <c r="HC17" s="541"/>
      <c r="HD17" s="541"/>
      <c r="HE17" s="541"/>
      <c r="HF17" s="541"/>
      <c r="HG17" s="541"/>
      <c r="HH17" s="541"/>
      <c r="HI17" s="541"/>
      <c r="HJ17" s="541"/>
      <c r="HK17" s="541"/>
      <c r="HL17" s="541"/>
      <c r="HM17" s="541"/>
      <c r="HN17" s="541"/>
      <c r="HO17" s="541"/>
      <c r="HP17" s="541"/>
      <c r="HQ17" s="541"/>
      <c r="HR17" s="541"/>
      <c r="HS17" s="541"/>
      <c r="HT17" s="541"/>
      <c r="HU17" s="541"/>
      <c r="HV17" s="541"/>
      <c r="HW17" s="541"/>
      <c r="HX17" s="541"/>
      <c r="HY17" s="541"/>
      <c r="HZ17" s="541"/>
      <c r="IA17" s="541"/>
      <c r="IB17" s="541"/>
      <c r="IC17" s="541"/>
      <c r="ID17" s="541"/>
      <c r="IE17" s="541"/>
      <c r="IF17" s="541"/>
      <c r="IG17" s="541"/>
      <c r="IH17" s="541"/>
      <c r="II17" s="541"/>
      <c r="IJ17" s="541"/>
      <c r="IK17" s="541"/>
      <c r="IL17" s="541"/>
      <c r="IM17" s="541"/>
      <c r="IN17" s="541"/>
      <c r="IO17" s="541"/>
      <c r="IP17" s="541"/>
      <c r="IQ17" s="541"/>
      <c r="IR17" s="541"/>
      <c r="IS17" s="541"/>
      <c r="IT17" s="541"/>
      <c r="IU17" s="541"/>
      <c r="IV17" s="541"/>
    </row>
    <row r="18" spans="1:256" ht="20.45" customHeight="1">
      <c r="A18" s="578">
        <v>2017</v>
      </c>
      <c r="B18" s="877">
        <v>104956</v>
      </c>
      <c r="C18" s="878">
        <v>53573</v>
      </c>
      <c r="D18" s="878">
        <v>51383</v>
      </c>
      <c r="E18" s="870">
        <v>68827</v>
      </c>
      <c r="F18" s="870">
        <v>34644</v>
      </c>
      <c r="G18" s="870">
        <v>34183</v>
      </c>
      <c r="H18" s="870">
        <v>6174</v>
      </c>
      <c r="I18" s="870">
        <v>3099</v>
      </c>
      <c r="J18" s="870">
        <v>3075</v>
      </c>
      <c r="K18" s="870">
        <v>821</v>
      </c>
      <c r="L18" s="870">
        <v>439</v>
      </c>
      <c r="M18" s="870">
        <v>382</v>
      </c>
      <c r="N18" s="870">
        <v>616</v>
      </c>
      <c r="O18" s="870">
        <v>318</v>
      </c>
      <c r="P18" s="870">
        <v>298</v>
      </c>
      <c r="Q18" s="870">
        <v>1377</v>
      </c>
      <c r="R18" s="870">
        <v>704</v>
      </c>
      <c r="S18" s="870">
        <v>673</v>
      </c>
      <c r="T18" s="870">
        <v>372</v>
      </c>
      <c r="U18" s="870">
        <v>199</v>
      </c>
      <c r="V18" s="870">
        <v>173</v>
      </c>
      <c r="W18" s="870">
        <v>3554</v>
      </c>
      <c r="X18" s="870">
        <v>1836</v>
      </c>
      <c r="Y18" s="870">
        <v>1718</v>
      </c>
      <c r="Z18" s="579">
        <v>2017</v>
      </c>
      <c r="AA18" s="578">
        <v>2017</v>
      </c>
      <c r="AB18" s="870">
        <v>285</v>
      </c>
      <c r="AC18" s="870">
        <v>150</v>
      </c>
      <c r="AD18" s="870">
        <v>135</v>
      </c>
      <c r="AE18" s="870">
        <v>5294</v>
      </c>
      <c r="AF18" s="870">
        <v>2635</v>
      </c>
      <c r="AG18" s="870">
        <v>2659</v>
      </c>
      <c r="AH18" s="870">
        <v>8661</v>
      </c>
      <c r="AI18" s="870">
        <v>4713</v>
      </c>
      <c r="AJ18" s="870">
        <v>3948</v>
      </c>
      <c r="AK18" s="870">
        <v>1142</v>
      </c>
      <c r="AL18" s="870">
        <v>601</v>
      </c>
      <c r="AM18" s="870">
        <v>541</v>
      </c>
      <c r="AN18" s="870">
        <v>3430</v>
      </c>
      <c r="AO18" s="870">
        <v>1843</v>
      </c>
      <c r="AP18" s="870">
        <v>1587</v>
      </c>
      <c r="AQ18" s="870">
        <v>912</v>
      </c>
      <c r="AR18" s="870">
        <v>498</v>
      </c>
      <c r="AS18" s="870">
        <v>414</v>
      </c>
      <c r="AT18" s="870">
        <v>614</v>
      </c>
      <c r="AU18" s="870">
        <v>322</v>
      </c>
      <c r="AV18" s="870">
        <v>292</v>
      </c>
      <c r="AW18" s="870">
        <v>1420</v>
      </c>
      <c r="AX18" s="870">
        <v>779</v>
      </c>
      <c r="AY18" s="870">
        <v>641</v>
      </c>
      <c r="AZ18" s="870">
        <v>860</v>
      </c>
      <c r="BA18" s="870">
        <v>494</v>
      </c>
      <c r="BB18" s="870">
        <v>366</v>
      </c>
      <c r="BC18" s="870">
        <v>597</v>
      </c>
      <c r="BD18" s="870">
        <v>299</v>
      </c>
      <c r="BE18" s="870">
        <v>298</v>
      </c>
      <c r="BF18" s="579">
        <v>2017</v>
      </c>
      <c r="BG18" s="541"/>
      <c r="BH18" s="541"/>
      <c r="BI18" s="541"/>
      <c r="BJ18" s="541"/>
      <c r="BK18" s="541"/>
      <c r="BL18" s="541"/>
      <c r="BM18" s="541"/>
      <c r="BN18" s="541"/>
      <c r="BO18" s="541"/>
      <c r="BP18" s="541"/>
      <c r="BQ18" s="541"/>
      <c r="BR18" s="541"/>
      <c r="BS18" s="541"/>
      <c r="BT18" s="541"/>
      <c r="BU18" s="541"/>
      <c r="BV18" s="541"/>
      <c r="BW18" s="541"/>
      <c r="BX18" s="541"/>
      <c r="BY18" s="541"/>
      <c r="BZ18" s="541"/>
      <c r="CA18" s="541"/>
      <c r="CB18" s="541"/>
      <c r="CC18" s="541"/>
      <c r="CD18" s="541"/>
      <c r="CE18" s="541"/>
      <c r="CF18" s="541"/>
      <c r="CG18" s="541"/>
      <c r="CH18" s="541"/>
      <c r="CI18" s="541"/>
      <c r="CJ18" s="541"/>
      <c r="CK18" s="541"/>
      <c r="CL18" s="541"/>
      <c r="CM18" s="541"/>
      <c r="CN18" s="541"/>
      <c r="CO18" s="541"/>
      <c r="CP18" s="541"/>
      <c r="CQ18" s="541"/>
      <c r="CR18" s="541"/>
      <c r="CS18" s="541"/>
      <c r="CT18" s="541"/>
      <c r="CU18" s="541"/>
      <c r="CV18" s="541"/>
      <c r="CW18" s="541"/>
      <c r="CX18" s="541"/>
      <c r="CY18" s="541"/>
      <c r="CZ18" s="541"/>
      <c r="DA18" s="541"/>
      <c r="DB18" s="541"/>
      <c r="DC18" s="541"/>
      <c r="DD18" s="541"/>
      <c r="DE18" s="541"/>
      <c r="DF18" s="541"/>
      <c r="DG18" s="541"/>
      <c r="DH18" s="541"/>
      <c r="DI18" s="541"/>
      <c r="DJ18" s="541"/>
      <c r="DK18" s="541"/>
      <c r="DL18" s="541"/>
      <c r="DM18" s="541"/>
      <c r="DN18" s="541"/>
      <c r="DO18" s="541"/>
      <c r="DP18" s="541"/>
      <c r="DQ18" s="541"/>
      <c r="DR18" s="541"/>
      <c r="DS18" s="541"/>
      <c r="DT18" s="541"/>
      <c r="DU18" s="541"/>
      <c r="DV18" s="541"/>
      <c r="DW18" s="541"/>
      <c r="DX18" s="541"/>
      <c r="DY18" s="541"/>
      <c r="DZ18" s="541"/>
      <c r="EA18" s="541"/>
      <c r="EB18" s="541"/>
      <c r="EC18" s="541"/>
      <c r="ED18" s="541"/>
      <c r="EE18" s="541"/>
      <c r="EF18" s="541"/>
      <c r="EG18" s="541"/>
      <c r="EH18" s="541"/>
      <c r="EI18" s="541"/>
      <c r="EJ18" s="541"/>
      <c r="EK18" s="541"/>
      <c r="EL18" s="541"/>
      <c r="EM18" s="541"/>
      <c r="EN18" s="541"/>
      <c r="EO18" s="541"/>
      <c r="EP18" s="541"/>
      <c r="EQ18" s="541"/>
      <c r="ER18" s="541"/>
      <c r="ES18" s="541"/>
      <c r="ET18" s="541"/>
      <c r="EU18" s="541"/>
      <c r="EV18" s="541"/>
      <c r="EW18" s="541"/>
      <c r="EX18" s="541"/>
      <c r="EY18" s="541"/>
      <c r="EZ18" s="541"/>
      <c r="FA18" s="541"/>
      <c r="FB18" s="541"/>
      <c r="FC18" s="541"/>
      <c r="FD18" s="541"/>
      <c r="FE18" s="541"/>
      <c r="FF18" s="541"/>
      <c r="FG18" s="541"/>
      <c r="FH18" s="541"/>
      <c r="FI18" s="541"/>
      <c r="FJ18" s="541"/>
      <c r="FK18" s="541"/>
      <c r="FL18" s="541"/>
      <c r="FM18" s="541"/>
      <c r="FN18" s="541"/>
      <c r="FO18" s="541"/>
      <c r="FP18" s="541"/>
      <c r="FQ18" s="541"/>
      <c r="FR18" s="541"/>
      <c r="FS18" s="541"/>
      <c r="FT18" s="541"/>
      <c r="FU18" s="541"/>
      <c r="FV18" s="541"/>
      <c r="FW18" s="541"/>
      <c r="FX18" s="541"/>
      <c r="FY18" s="541"/>
      <c r="FZ18" s="541"/>
      <c r="GA18" s="541"/>
      <c r="GB18" s="541"/>
      <c r="GC18" s="541"/>
      <c r="GD18" s="541"/>
      <c r="GE18" s="541"/>
      <c r="GF18" s="541"/>
      <c r="GG18" s="541"/>
      <c r="GH18" s="541"/>
      <c r="GI18" s="541"/>
      <c r="GJ18" s="541"/>
      <c r="GK18" s="541"/>
      <c r="GL18" s="541"/>
      <c r="GM18" s="541"/>
      <c r="GN18" s="541"/>
      <c r="GO18" s="541"/>
      <c r="GP18" s="541"/>
      <c r="GQ18" s="541"/>
      <c r="GR18" s="541"/>
      <c r="GS18" s="541"/>
      <c r="GT18" s="541"/>
      <c r="GU18" s="541"/>
      <c r="GV18" s="541"/>
      <c r="GW18" s="541"/>
      <c r="GX18" s="541"/>
      <c r="GY18" s="541"/>
      <c r="GZ18" s="541"/>
      <c r="HA18" s="541"/>
      <c r="HB18" s="541"/>
      <c r="HC18" s="541"/>
      <c r="HD18" s="541"/>
      <c r="HE18" s="541"/>
      <c r="HF18" s="541"/>
      <c r="HG18" s="541"/>
      <c r="HH18" s="541"/>
      <c r="HI18" s="541"/>
      <c r="HJ18" s="541"/>
      <c r="HK18" s="541"/>
      <c r="HL18" s="541"/>
      <c r="HM18" s="541"/>
      <c r="HN18" s="541"/>
      <c r="HO18" s="541"/>
      <c r="HP18" s="541"/>
      <c r="HQ18" s="541"/>
      <c r="HR18" s="541"/>
      <c r="HS18" s="541"/>
      <c r="HT18" s="541"/>
      <c r="HU18" s="541"/>
      <c r="HV18" s="541"/>
      <c r="HW18" s="541"/>
      <c r="HX18" s="541"/>
      <c r="HY18" s="541"/>
      <c r="HZ18" s="541"/>
      <c r="IA18" s="541"/>
      <c r="IB18" s="541"/>
      <c r="IC18" s="541"/>
      <c r="ID18" s="541"/>
      <c r="IE18" s="541"/>
      <c r="IF18" s="541"/>
      <c r="IG18" s="541"/>
      <c r="IH18" s="541"/>
      <c r="II18" s="541"/>
      <c r="IJ18" s="541"/>
      <c r="IK18" s="541"/>
      <c r="IL18" s="541"/>
      <c r="IM18" s="541"/>
      <c r="IN18" s="541"/>
      <c r="IO18" s="541"/>
      <c r="IP18" s="541"/>
      <c r="IQ18" s="541"/>
      <c r="IR18" s="541"/>
      <c r="IS18" s="541"/>
      <c r="IT18" s="541"/>
      <c r="IU18" s="541"/>
      <c r="IV18" s="541"/>
    </row>
    <row r="19" spans="1:256" ht="20.45" customHeight="1">
      <c r="A19" s="578">
        <v>2018</v>
      </c>
      <c r="B19" s="877">
        <v>117993</v>
      </c>
      <c r="C19" s="878">
        <v>60067</v>
      </c>
      <c r="D19" s="878">
        <v>57926</v>
      </c>
      <c r="E19" s="870">
        <v>82306</v>
      </c>
      <c r="F19" s="870">
        <v>41414</v>
      </c>
      <c r="G19" s="870">
        <v>40892</v>
      </c>
      <c r="H19" s="870">
        <v>6672</v>
      </c>
      <c r="I19" s="870">
        <v>3277</v>
      </c>
      <c r="J19" s="870">
        <v>3395</v>
      </c>
      <c r="K19" s="870">
        <v>719</v>
      </c>
      <c r="L19" s="870">
        <v>386</v>
      </c>
      <c r="M19" s="870">
        <v>333</v>
      </c>
      <c r="N19" s="870">
        <v>637</v>
      </c>
      <c r="O19" s="870">
        <v>360</v>
      </c>
      <c r="P19" s="870">
        <v>277</v>
      </c>
      <c r="Q19" s="870">
        <v>1369</v>
      </c>
      <c r="R19" s="870">
        <v>688</v>
      </c>
      <c r="S19" s="870">
        <v>681</v>
      </c>
      <c r="T19" s="870">
        <v>364</v>
      </c>
      <c r="U19" s="870">
        <v>208</v>
      </c>
      <c r="V19" s="870">
        <v>156</v>
      </c>
      <c r="W19" s="870">
        <v>3423</v>
      </c>
      <c r="X19" s="870">
        <v>1772</v>
      </c>
      <c r="Y19" s="870">
        <v>1651</v>
      </c>
      <c r="Z19" s="579">
        <v>2018</v>
      </c>
      <c r="AA19" s="578">
        <v>2018</v>
      </c>
      <c r="AB19" s="870">
        <v>272</v>
      </c>
      <c r="AC19" s="870">
        <v>157</v>
      </c>
      <c r="AD19" s="870">
        <v>115</v>
      </c>
      <c r="AE19" s="870">
        <v>4940</v>
      </c>
      <c r="AF19" s="870">
        <v>2458</v>
      </c>
      <c r="AG19" s="870">
        <v>2482</v>
      </c>
      <c r="AH19" s="870">
        <v>8895</v>
      </c>
      <c r="AI19" s="870">
        <v>4824</v>
      </c>
      <c r="AJ19" s="870">
        <v>4071</v>
      </c>
      <c r="AK19" s="870">
        <v>982</v>
      </c>
      <c r="AL19" s="870">
        <v>492</v>
      </c>
      <c r="AM19" s="870">
        <v>490</v>
      </c>
      <c r="AN19" s="870">
        <v>3405</v>
      </c>
      <c r="AO19" s="870">
        <v>1833</v>
      </c>
      <c r="AP19" s="870">
        <v>1572</v>
      </c>
      <c r="AQ19" s="870">
        <v>879</v>
      </c>
      <c r="AR19" s="870">
        <v>481</v>
      </c>
      <c r="AS19" s="870">
        <v>398</v>
      </c>
      <c r="AT19" s="870">
        <v>564</v>
      </c>
      <c r="AU19" s="870">
        <v>329</v>
      </c>
      <c r="AV19" s="870">
        <v>235</v>
      </c>
      <c r="AW19" s="870">
        <v>1243</v>
      </c>
      <c r="AX19" s="870">
        <v>673</v>
      </c>
      <c r="AY19" s="870">
        <v>570</v>
      </c>
      <c r="AZ19" s="870">
        <v>813</v>
      </c>
      <c r="BA19" s="870">
        <v>443</v>
      </c>
      <c r="BB19" s="870">
        <v>370</v>
      </c>
      <c r="BC19" s="870">
        <v>510</v>
      </c>
      <c r="BD19" s="870">
        <v>272</v>
      </c>
      <c r="BE19" s="870">
        <v>238</v>
      </c>
      <c r="BF19" s="579">
        <v>2018</v>
      </c>
      <c r="BG19" s="541"/>
      <c r="BH19" s="541"/>
      <c r="BI19" s="541"/>
      <c r="BJ19" s="541"/>
      <c r="BK19" s="541"/>
      <c r="BL19" s="541"/>
      <c r="BM19" s="541"/>
      <c r="BN19" s="541"/>
      <c r="BO19" s="541"/>
      <c r="BP19" s="541"/>
      <c r="BQ19" s="541"/>
      <c r="BR19" s="541"/>
      <c r="BS19" s="541"/>
      <c r="BT19" s="541"/>
      <c r="BU19" s="541"/>
      <c r="BV19" s="541"/>
      <c r="BW19" s="541"/>
      <c r="BX19" s="541"/>
      <c r="BY19" s="541"/>
      <c r="BZ19" s="541"/>
      <c r="CA19" s="541"/>
      <c r="CB19" s="541"/>
      <c r="CC19" s="541"/>
      <c r="CD19" s="541"/>
      <c r="CE19" s="541"/>
      <c r="CF19" s="541"/>
      <c r="CG19" s="541"/>
      <c r="CH19" s="541"/>
      <c r="CI19" s="541"/>
      <c r="CJ19" s="541"/>
      <c r="CK19" s="541"/>
      <c r="CL19" s="541"/>
      <c r="CM19" s="541"/>
      <c r="CN19" s="541"/>
      <c r="CO19" s="541"/>
      <c r="CP19" s="541"/>
      <c r="CQ19" s="541"/>
      <c r="CR19" s="541"/>
      <c r="CS19" s="541"/>
      <c r="CT19" s="541"/>
      <c r="CU19" s="541"/>
      <c r="CV19" s="541"/>
      <c r="CW19" s="541"/>
      <c r="CX19" s="541"/>
      <c r="CY19" s="541"/>
      <c r="CZ19" s="541"/>
      <c r="DA19" s="541"/>
      <c r="DB19" s="541"/>
      <c r="DC19" s="541"/>
      <c r="DD19" s="541"/>
      <c r="DE19" s="541"/>
      <c r="DF19" s="541"/>
      <c r="DG19" s="541"/>
      <c r="DH19" s="541"/>
      <c r="DI19" s="541"/>
      <c r="DJ19" s="541"/>
      <c r="DK19" s="541"/>
      <c r="DL19" s="541"/>
      <c r="DM19" s="541"/>
      <c r="DN19" s="541"/>
      <c r="DO19" s="541"/>
      <c r="DP19" s="541"/>
      <c r="DQ19" s="541"/>
      <c r="DR19" s="541"/>
      <c r="DS19" s="541"/>
      <c r="DT19" s="541"/>
      <c r="DU19" s="541"/>
      <c r="DV19" s="541"/>
      <c r="DW19" s="541"/>
      <c r="DX19" s="541"/>
      <c r="DY19" s="541"/>
      <c r="DZ19" s="541"/>
      <c r="EA19" s="541"/>
      <c r="EB19" s="541"/>
      <c r="EC19" s="541"/>
      <c r="ED19" s="541"/>
      <c r="EE19" s="541"/>
      <c r="EF19" s="541"/>
      <c r="EG19" s="541"/>
      <c r="EH19" s="541"/>
      <c r="EI19" s="541"/>
      <c r="EJ19" s="541"/>
      <c r="EK19" s="541"/>
      <c r="EL19" s="541"/>
      <c r="EM19" s="541"/>
      <c r="EN19" s="541"/>
      <c r="EO19" s="541"/>
      <c r="EP19" s="541"/>
      <c r="EQ19" s="541"/>
      <c r="ER19" s="541"/>
      <c r="ES19" s="541"/>
      <c r="ET19" s="541"/>
      <c r="EU19" s="541"/>
      <c r="EV19" s="541"/>
      <c r="EW19" s="541"/>
      <c r="EX19" s="541"/>
      <c r="EY19" s="541"/>
      <c r="EZ19" s="541"/>
      <c r="FA19" s="541"/>
      <c r="FB19" s="541"/>
      <c r="FC19" s="541"/>
      <c r="FD19" s="541"/>
      <c r="FE19" s="541"/>
      <c r="FF19" s="541"/>
      <c r="FG19" s="541"/>
      <c r="FH19" s="541"/>
      <c r="FI19" s="541"/>
      <c r="FJ19" s="541"/>
      <c r="FK19" s="541"/>
      <c r="FL19" s="541"/>
      <c r="FM19" s="541"/>
      <c r="FN19" s="541"/>
      <c r="FO19" s="541"/>
      <c r="FP19" s="541"/>
      <c r="FQ19" s="541"/>
      <c r="FR19" s="541"/>
      <c r="FS19" s="541"/>
      <c r="FT19" s="541"/>
      <c r="FU19" s="541"/>
      <c r="FV19" s="541"/>
      <c r="FW19" s="541"/>
      <c r="FX19" s="541"/>
      <c r="FY19" s="541"/>
      <c r="FZ19" s="541"/>
      <c r="GA19" s="541"/>
      <c r="GB19" s="541"/>
      <c r="GC19" s="541"/>
      <c r="GD19" s="541"/>
      <c r="GE19" s="541"/>
      <c r="GF19" s="541"/>
      <c r="GG19" s="541"/>
      <c r="GH19" s="541"/>
      <c r="GI19" s="541"/>
      <c r="GJ19" s="541"/>
      <c r="GK19" s="541"/>
      <c r="GL19" s="541"/>
      <c r="GM19" s="541"/>
      <c r="GN19" s="541"/>
      <c r="GO19" s="541"/>
      <c r="GP19" s="541"/>
      <c r="GQ19" s="541"/>
      <c r="GR19" s="541"/>
      <c r="GS19" s="541"/>
      <c r="GT19" s="541"/>
      <c r="GU19" s="541"/>
      <c r="GV19" s="541"/>
      <c r="GW19" s="541"/>
      <c r="GX19" s="541"/>
      <c r="GY19" s="541"/>
      <c r="GZ19" s="541"/>
      <c r="HA19" s="541"/>
      <c r="HB19" s="541"/>
      <c r="HC19" s="541"/>
      <c r="HD19" s="541"/>
      <c r="HE19" s="541"/>
      <c r="HF19" s="541"/>
      <c r="HG19" s="541"/>
      <c r="HH19" s="541"/>
      <c r="HI19" s="541"/>
      <c r="HJ19" s="541"/>
      <c r="HK19" s="541"/>
      <c r="HL19" s="541"/>
      <c r="HM19" s="541"/>
      <c r="HN19" s="541"/>
      <c r="HO19" s="541"/>
      <c r="HP19" s="541"/>
      <c r="HQ19" s="541"/>
      <c r="HR19" s="541"/>
      <c r="HS19" s="541"/>
      <c r="HT19" s="541"/>
      <c r="HU19" s="541"/>
      <c r="HV19" s="541"/>
      <c r="HW19" s="541"/>
      <c r="HX19" s="541"/>
      <c r="HY19" s="541"/>
      <c r="HZ19" s="541"/>
      <c r="IA19" s="541"/>
      <c r="IB19" s="541"/>
      <c r="IC19" s="541"/>
      <c r="ID19" s="541"/>
      <c r="IE19" s="541"/>
      <c r="IF19" s="541"/>
      <c r="IG19" s="541"/>
      <c r="IH19" s="541"/>
      <c r="II19" s="541"/>
      <c r="IJ19" s="541"/>
      <c r="IK19" s="541"/>
      <c r="IL19" s="541"/>
      <c r="IM19" s="541"/>
      <c r="IN19" s="541"/>
      <c r="IO19" s="541"/>
      <c r="IP19" s="541"/>
      <c r="IQ19" s="541"/>
      <c r="IR19" s="541"/>
      <c r="IS19" s="541"/>
      <c r="IT19" s="541"/>
      <c r="IU19" s="541"/>
      <c r="IV19" s="541"/>
    </row>
    <row r="20" spans="1:256" ht="20.45" customHeight="1">
      <c r="A20" s="578">
        <v>2019</v>
      </c>
      <c r="B20" s="870">
        <f>SUM(E20,H20,K20,N20,Q20,T20,W20,AB20,AE20,AH20,AK20,AN20,AQ20,AT20,AW20,AZ20,BC20)</f>
        <v>112770</v>
      </c>
      <c r="C20" s="870">
        <f t="shared" ref="B20:D32" si="0">SUM(F20,I20,L20,O20,R20,U20,X20,AC20,AF20,AI20,AL20,AO20,AR20,AU20,AX20,BA20,BD20)</f>
        <v>58270</v>
      </c>
      <c r="D20" s="870">
        <f t="shared" si="0"/>
        <v>54500</v>
      </c>
      <c r="E20" s="870">
        <f>SUM(F20:G20)</f>
        <v>77365</v>
      </c>
      <c r="F20" s="870">
        <f>SUM(F$21:F$32)</f>
        <v>39338</v>
      </c>
      <c r="G20" s="870">
        <f>SUM(G$21:G$32)</f>
        <v>38027</v>
      </c>
      <c r="H20" s="870">
        <f>SUM(I20:J20)</f>
        <v>6539</v>
      </c>
      <c r="I20" s="870">
        <f>SUM(I$21:I$32)</f>
        <v>3169</v>
      </c>
      <c r="J20" s="870">
        <f>SUM(J$21:J$32)</f>
        <v>3370</v>
      </c>
      <c r="K20" s="870">
        <f>SUM(L20:M20)</f>
        <v>750</v>
      </c>
      <c r="L20" s="870">
        <f>SUM(L$21:L$32)</f>
        <v>418</v>
      </c>
      <c r="M20" s="870">
        <f>SUM(M$21:M$32)</f>
        <v>332</v>
      </c>
      <c r="N20" s="870">
        <f>SUM(O20:P20)</f>
        <v>697</v>
      </c>
      <c r="O20" s="870">
        <f>SUM(O$21:O$32)</f>
        <v>381</v>
      </c>
      <c r="P20" s="870">
        <f>SUM(P$21:P$32)</f>
        <v>316</v>
      </c>
      <c r="Q20" s="870">
        <f>SUM(R20:S20)</f>
        <v>1411</v>
      </c>
      <c r="R20" s="870">
        <f>SUM(R$21:R$32)</f>
        <v>809</v>
      </c>
      <c r="S20" s="870">
        <f>SUM(S$21:S$32)</f>
        <v>602</v>
      </c>
      <c r="T20" s="870">
        <f>SUM(U20:V20)</f>
        <v>444</v>
      </c>
      <c r="U20" s="870">
        <f>SUM(U$21:U$32)</f>
        <v>240</v>
      </c>
      <c r="V20" s="870">
        <f>SUM(V$21:V$32)</f>
        <v>204</v>
      </c>
      <c r="W20" s="870">
        <f>SUM(X20:Y20)</f>
        <v>3369</v>
      </c>
      <c r="X20" s="870">
        <f>SUM(X$21:X$32)</f>
        <v>1814</v>
      </c>
      <c r="Y20" s="870">
        <f>SUM(Y$21:Y$32)</f>
        <v>1555</v>
      </c>
      <c r="Z20" s="579">
        <v>2019</v>
      </c>
      <c r="AA20" s="578">
        <v>2019</v>
      </c>
      <c r="AB20" s="870">
        <f>SUM(AC20:AD20)</f>
        <v>313</v>
      </c>
      <c r="AC20" s="870">
        <f>SUM(AC$21:AC$32)</f>
        <v>190</v>
      </c>
      <c r="AD20" s="870">
        <f>SUM(AD$21:AD$32)</f>
        <v>123</v>
      </c>
      <c r="AE20" s="870">
        <f>SUM(AF20:AG20)</f>
        <v>3923</v>
      </c>
      <c r="AF20" s="870">
        <f>SUM(AF$21:AF$32)</f>
        <v>1985</v>
      </c>
      <c r="AG20" s="870">
        <f>SUM(AG$21:AG$32)</f>
        <v>1938</v>
      </c>
      <c r="AH20" s="870">
        <f>SUM(AI20:AJ20)</f>
        <v>9098</v>
      </c>
      <c r="AI20" s="870">
        <f>SUM(AI$21:AI$32)</f>
        <v>5114</v>
      </c>
      <c r="AJ20" s="870">
        <f>SUM(AJ$21:AJ$32)</f>
        <v>3984</v>
      </c>
      <c r="AK20" s="870">
        <f>SUM(AL20:AM20)</f>
        <v>1069</v>
      </c>
      <c r="AL20" s="870">
        <f>SUM(AL$21:AL$32)</f>
        <v>578</v>
      </c>
      <c r="AM20" s="870">
        <f>SUM(AM$21:AM$32)</f>
        <v>491</v>
      </c>
      <c r="AN20" s="870">
        <f>SUM(AO20:AP20)</f>
        <v>3421</v>
      </c>
      <c r="AO20" s="870">
        <f>SUM(AO$21:AO$32)</f>
        <v>1847</v>
      </c>
      <c r="AP20" s="870">
        <f>SUM(AP$21:AP$32)</f>
        <v>1574</v>
      </c>
      <c r="AQ20" s="870">
        <f>SUM(AR20:AS20)</f>
        <v>911</v>
      </c>
      <c r="AR20" s="870">
        <f>SUM(AR$21:AR$32)</f>
        <v>472</v>
      </c>
      <c r="AS20" s="870">
        <f>SUM(AS$21:AS$32)</f>
        <v>439</v>
      </c>
      <c r="AT20" s="870">
        <f>SUM(AU20:AV20)</f>
        <v>557</v>
      </c>
      <c r="AU20" s="870">
        <f>SUM(AU$21:AU$32)</f>
        <v>331</v>
      </c>
      <c r="AV20" s="870">
        <f>SUM(AV$21:AV$32)</f>
        <v>226</v>
      </c>
      <c r="AW20" s="870">
        <f>SUM(AX20:AY20)</f>
        <v>1564</v>
      </c>
      <c r="AX20" s="870">
        <f>SUM(AX$21:AX$32)</f>
        <v>870</v>
      </c>
      <c r="AY20" s="870">
        <f>SUM(AY$21:AY$32)</f>
        <v>694</v>
      </c>
      <c r="AZ20" s="870">
        <f>SUM(BA20:BB20)</f>
        <v>858</v>
      </c>
      <c r="BA20" s="870">
        <f>SUM(BA$21:BA$32)</f>
        <v>488</v>
      </c>
      <c r="BB20" s="870">
        <f>SUM(BB$21:BB$32)</f>
        <v>370</v>
      </c>
      <c r="BC20" s="870">
        <f>SUM(BD20:BE20)</f>
        <v>481</v>
      </c>
      <c r="BD20" s="870">
        <f>SUM(BD$21:BD$32)</f>
        <v>226</v>
      </c>
      <c r="BE20" s="870">
        <f>SUM(BE$21:BE$32)</f>
        <v>255</v>
      </c>
      <c r="BF20" s="579" t="s">
        <v>327</v>
      </c>
      <c r="BG20" s="541"/>
      <c r="BH20" s="541"/>
      <c r="BI20" s="541"/>
      <c r="BJ20" s="541"/>
      <c r="BK20" s="541"/>
      <c r="BL20" s="541"/>
      <c r="BM20" s="541"/>
      <c r="BN20" s="541"/>
      <c r="BO20" s="541"/>
      <c r="BP20" s="541"/>
      <c r="BQ20" s="541"/>
      <c r="BR20" s="541"/>
      <c r="BS20" s="541"/>
      <c r="BT20" s="541"/>
      <c r="BU20" s="541"/>
      <c r="BV20" s="541"/>
      <c r="BW20" s="541"/>
      <c r="BX20" s="541"/>
      <c r="BY20" s="541"/>
      <c r="BZ20" s="541"/>
      <c r="CA20" s="541"/>
      <c r="CB20" s="541"/>
      <c r="CC20" s="541"/>
      <c r="CD20" s="541"/>
      <c r="CE20" s="541"/>
      <c r="CF20" s="541"/>
      <c r="CG20" s="541"/>
      <c r="CH20" s="541"/>
      <c r="CI20" s="541"/>
      <c r="CJ20" s="541"/>
      <c r="CK20" s="541"/>
      <c r="CL20" s="541"/>
      <c r="CM20" s="541"/>
      <c r="CN20" s="541"/>
      <c r="CO20" s="541"/>
      <c r="CP20" s="541"/>
      <c r="CQ20" s="541"/>
      <c r="CR20" s="541"/>
      <c r="CS20" s="541"/>
      <c r="CT20" s="541"/>
      <c r="CU20" s="541"/>
      <c r="CV20" s="541"/>
      <c r="CW20" s="541"/>
      <c r="CX20" s="541"/>
      <c r="CY20" s="541"/>
      <c r="CZ20" s="541"/>
      <c r="DA20" s="541"/>
      <c r="DB20" s="541"/>
      <c r="DC20" s="541"/>
      <c r="DD20" s="541"/>
      <c r="DE20" s="541"/>
      <c r="DF20" s="541"/>
      <c r="DG20" s="541"/>
      <c r="DH20" s="541"/>
      <c r="DI20" s="541"/>
      <c r="DJ20" s="541"/>
      <c r="DK20" s="541"/>
      <c r="DL20" s="541"/>
      <c r="DM20" s="541"/>
      <c r="DN20" s="541"/>
      <c r="DO20" s="541"/>
      <c r="DP20" s="541"/>
      <c r="DQ20" s="541"/>
      <c r="DR20" s="541"/>
      <c r="DS20" s="541"/>
      <c r="DT20" s="541"/>
      <c r="DU20" s="541"/>
      <c r="DV20" s="541"/>
      <c r="DW20" s="541"/>
      <c r="DX20" s="541"/>
      <c r="DY20" s="541"/>
      <c r="DZ20" s="541"/>
      <c r="EA20" s="541"/>
      <c r="EB20" s="541"/>
      <c r="EC20" s="541"/>
      <c r="ED20" s="541"/>
      <c r="EE20" s="541"/>
      <c r="EF20" s="541"/>
      <c r="EG20" s="541"/>
      <c r="EH20" s="541"/>
      <c r="EI20" s="541"/>
      <c r="EJ20" s="541"/>
      <c r="EK20" s="541"/>
      <c r="EL20" s="541"/>
      <c r="EM20" s="541"/>
      <c r="EN20" s="541"/>
      <c r="EO20" s="541"/>
      <c r="EP20" s="541"/>
      <c r="EQ20" s="541"/>
      <c r="ER20" s="541"/>
      <c r="ES20" s="541"/>
      <c r="ET20" s="541"/>
      <c r="EU20" s="541"/>
      <c r="EV20" s="541"/>
      <c r="EW20" s="541"/>
      <c r="EX20" s="541"/>
      <c r="EY20" s="541"/>
      <c r="EZ20" s="541"/>
      <c r="FA20" s="541"/>
      <c r="FB20" s="541"/>
      <c r="FC20" s="541"/>
      <c r="FD20" s="541"/>
      <c r="FE20" s="541"/>
      <c r="FF20" s="541"/>
      <c r="FG20" s="541"/>
      <c r="FH20" s="541"/>
      <c r="FI20" s="541"/>
      <c r="FJ20" s="541"/>
      <c r="FK20" s="541"/>
      <c r="FL20" s="541"/>
      <c r="FM20" s="541"/>
      <c r="FN20" s="541"/>
      <c r="FO20" s="541"/>
      <c r="FP20" s="541"/>
      <c r="FQ20" s="541"/>
      <c r="FR20" s="541"/>
      <c r="FS20" s="541"/>
      <c r="FT20" s="541"/>
      <c r="FU20" s="541"/>
      <c r="FV20" s="541"/>
      <c r="FW20" s="541"/>
      <c r="FX20" s="541"/>
      <c r="FY20" s="541"/>
      <c r="FZ20" s="541"/>
      <c r="GA20" s="541"/>
      <c r="GB20" s="541"/>
      <c r="GC20" s="541"/>
      <c r="GD20" s="541"/>
      <c r="GE20" s="541"/>
      <c r="GF20" s="541"/>
      <c r="GG20" s="541"/>
      <c r="GH20" s="541"/>
      <c r="GI20" s="541"/>
      <c r="GJ20" s="541"/>
      <c r="GK20" s="541"/>
      <c r="GL20" s="541"/>
      <c r="GM20" s="541"/>
      <c r="GN20" s="541"/>
      <c r="GO20" s="541"/>
      <c r="GP20" s="541"/>
      <c r="GQ20" s="541"/>
      <c r="GR20" s="541"/>
      <c r="GS20" s="541"/>
      <c r="GT20" s="541"/>
      <c r="GU20" s="541"/>
      <c r="GV20" s="541"/>
      <c r="GW20" s="541"/>
      <c r="GX20" s="541"/>
      <c r="GY20" s="541"/>
      <c r="GZ20" s="541"/>
      <c r="HA20" s="541"/>
      <c r="HB20" s="541"/>
      <c r="HC20" s="541"/>
      <c r="HD20" s="541"/>
      <c r="HE20" s="541"/>
      <c r="HF20" s="541"/>
      <c r="HG20" s="541"/>
      <c r="HH20" s="541"/>
      <c r="HI20" s="541"/>
      <c r="HJ20" s="541"/>
      <c r="HK20" s="541"/>
      <c r="HL20" s="541"/>
      <c r="HM20" s="541"/>
      <c r="HN20" s="541"/>
      <c r="HO20" s="541"/>
      <c r="HP20" s="541"/>
      <c r="HQ20" s="541"/>
      <c r="HR20" s="541"/>
      <c r="HS20" s="541"/>
      <c r="HT20" s="541"/>
      <c r="HU20" s="541"/>
      <c r="HV20" s="541"/>
      <c r="HW20" s="541"/>
      <c r="HX20" s="541"/>
      <c r="HY20" s="541"/>
      <c r="HZ20" s="541"/>
      <c r="IA20" s="541"/>
      <c r="IB20" s="541"/>
      <c r="IC20" s="541"/>
      <c r="ID20" s="541"/>
      <c r="IE20" s="541"/>
      <c r="IF20" s="541"/>
      <c r="IG20" s="541"/>
      <c r="IH20" s="541"/>
      <c r="II20" s="541"/>
      <c r="IJ20" s="541"/>
      <c r="IK20" s="541"/>
      <c r="IL20" s="541"/>
      <c r="IM20" s="541"/>
      <c r="IN20" s="541"/>
      <c r="IO20" s="541"/>
      <c r="IP20" s="541"/>
      <c r="IQ20" s="541"/>
      <c r="IR20" s="541"/>
      <c r="IS20" s="541"/>
      <c r="IT20" s="541"/>
      <c r="IU20" s="541"/>
      <c r="IV20" s="541"/>
    </row>
    <row r="21" spans="1:256" ht="20.45" customHeight="1">
      <c r="A21" s="580" t="s">
        <v>567</v>
      </c>
      <c r="B21" s="871">
        <f t="shared" si="0"/>
        <v>11831</v>
      </c>
      <c r="C21" s="871">
        <f t="shared" si="0"/>
        <v>6124</v>
      </c>
      <c r="D21" s="871">
        <f t="shared" si="0"/>
        <v>5707</v>
      </c>
      <c r="E21" s="871">
        <f t="shared" ref="E21:E32" si="1">SUM(F21:G21)</f>
        <v>8192</v>
      </c>
      <c r="F21" s="872">
        <v>4216</v>
      </c>
      <c r="G21" s="872">
        <v>3976</v>
      </c>
      <c r="H21" s="871">
        <f t="shared" ref="H21:H32" si="2">SUM(I21:J21)</f>
        <v>681</v>
      </c>
      <c r="I21" s="872">
        <v>325</v>
      </c>
      <c r="J21" s="872">
        <v>356</v>
      </c>
      <c r="K21" s="871">
        <f t="shared" ref="K21:K32" si="3">SUM(L21:M21)</f>
        <v>66</v>
      </c>
      <c r="L21" s="872">
        <v>35</v>
      </c>
      <c r="M21" s="872">
        <v>31</v>
      </c>
      <c r="N21" s="871">
        <f t="shared" ref="N21:N32" si="4">SUM(O21:P21)</f>
        <v>82</v>
      </c>
      <c r="O21" s="872">
        <v>41</v>
      </c>
      <c r="P21" s="872">
        <v>41</v>
      </c>
      <c r="Q21" s="871">
        <f t="shared" ref="Q21:Q32" si="5">SUM(R21:S21)</f>
        <v>160</v>
      </c>
      <c r="R21" s="872">
        <v>95</v>
      </c>
      <c r="S21" s="872">
        <v>65</v>
      </c>
      <c r="T21" s="871">
        <f t="shared" ref="T21:T32" si="6">SUM(U21:V21)</f>
        <v>47</v>
      </c>
      <c r="U21" s="872">
        <v>22</v>
      </c>
      <c r="V21" s="872">
        <v>25</v>
      </c>
      <c r="W21" s="871">
        <f t="shared" ref="W21:W32" si="7">SUM(X21:Y21)</f>
        <v>314</v>
      </c>
      <c r="X21" s="872">
        <v>173</v>
      </c>
      <c r="Y21" s="872">
        <v>141</v>
      </c>
      <c r="Z21" s="581" t="s">
        <v>375</v>
      </c>
      <c r="AA21" s="580" t="s">
        <v>567</v>
      </c>
      <c r="AB21" s="871">
        <f t="shared" ref="AB21:AB32" si="8">SUM(AC21:AD21)</f>
        <v>28</v>
      </c>
      <c r="AC21" s="872">
        <v>18</v>
      </c>
      <c r="AD21" s="872">
        <v>10</v>
      </c>
      <c r="AE21" s="871">
        <f t="shared" ref="AE21:AE32" si="9">SUM(AF21:AG21)</f>
        <v>440</v>
      </c>
      <c r="AF21" s="872">
        <v>225</v>
      </c>
      <c r="AG21" s="872">
        <v>215</v>
      </c>
      <c r="AH21" s="871">
        <f t="shared" ref="AH21:AH32" si="10">SUM(AI21:AJ21)</f>
        <v>951</v>
      </c>
      <c r="AI21" s="872">
        <v>519</v>
      </c>
      <c r="AJ21" s="872">
        <v>432</v>
      </c>
      <c r="AK21" s="871">
        <f t="shared" ref="AK21:AK32" si="11">SUM(AL21:AM21)</f>
        <v>106</v>
      </c>
      <c r="AL21" s="872">
        <v>50</v>
      </c>
      <c r="AM21" s="872">
        <v>56</v>
      </c>
      <c r="AN21" s="871">
        <f t="shared" ref="AN21:AN32" si="12">SUM(AO21:AP21)</f>
        <v>340</v>
      </c>
      <c r="AO21" s="872">
        <v>184</v>
      </c>
      <c r="AP21" s="872">
        <v>156</v>
      </c>
      <c r="AQ21" s="871">
        <f t="shared" ref="AQ21:AQ32" si="13">SUM(AR21:AS21)</f>
        <v>94</v>
      </c>
      <c r="AR21" s="872">
        <v>49</v>
      </c>
      <c r="AS21" s="872">
        <v>45</v>
      </c>
      <c r="AT21" s="871">
        <f t="shared" ref="AT21:AT32" si="14">SUM(AU21:AV21)</f>
        <v>67</v>
      </c>
      <c r="AU21" s="872">
        <v>37</v>
      </c>
      <c r="AV21" s="872">
        <v>30</v>
      </c>
      <c r="AW21" s="871">
        <f t="shared" ref="AW21:AW32" si="15">SUM(AX21:AY21)</f>
        <v>129</v>
      </c>
      <c r="AX21" s="872">
        <v>63</v>
      </c>
      <c r="AY21" s="872">
        <v>66</v>
      </c>
      <c r="AZ21" s="871">
        <f t="shared" ref="AZ21:AZ32" si="16">SUM(BA21:BB21)</f>
        <v>93</v>
      </c>
      <c r="BA21" s="872">
        <v>50</v>
      </c>
      <c r="BB21" s="872">
        <v>43</v>
      </c>
      <c r="BC21" s="871">
        <f t="shared" ref="BC21:BC32" si="17">SUM(BD21:BE21)</f>
        <v>41</v>
      </c>
      <c r="BD21" s="872">
        <v>22</v>
      </c>
      <c r="BE21" s="872">
        <v>19</v>
      </c>
      <c r="BF21" s="581" t="s">
        <v>375</v>
      </c>
    </row>
    <row r="22" spans="1:256" ht="20.45" customHeight="1">
      <c r="A22" s="580" t="s">
        <v>566</v>
      </c>
      <c r="B22" s="871">
        <f t="shared" si="0"/>
        <v>11605</v>
      </c>
      <c r="C22" s="871">
        <f t="shared" si="0"/>
        <v>5934</v>
      </c>
      <c r="D22" s="871">
        <f t="shared" si="0"/>
        <v>5671</v>
      </c>
      <c r="E22" s="871">
        <f t="shared" si="1"/>
        <v>7376</v>
      </c>
      <c r="F22" s="872">
        <v>3706</v>
      </c>
      <c r="G22" s="872">
        <v>3670</v>
      </c>
      <c r="H22" s="871">
        <f t="shared" si="2"/>
        <v>887</v>
      </c>
      <c r="I22" s="872">
        <v>451</v>
      </c>
      <c r="J22" s="872">
        <v>436</v>
      </c>
      <c r="K22" s="871">
        <f t="shared" si="3"/>
        <v>89</v>
      </c>
      <c r="L22" s="872">
        <v>50</v>
      </c>
      <c r="M22" s="872">
        <v>39</v>
      </c>
      <c r="N22" s="871">
        <f t="shared" si="4"/>
        <v>105</v>
      </c>
      <c r="O22" s="872">
        <v>58</v>
      </c>
      <c r="P22" s="872">
        <v>47</v>
      </c>
      <c r="Q22" s="871">
        <f t="shared" si="5"/>
        <v>158</v>
      </c>
      <c r="R22" s="872">
        <v>80</v>
      </c>
      <c r="S22" s="872">
        <v>78</v>
      </c>
      <c r="T22" s="871">
        <f t="shared" si="6"/>
        <v>55</v>
      </c>
      <c r="U22" s="872">
        <v>29</v>
      </c>
      <c r="V22" s="872">
        <v>26</v>
      </c>
      <c r="W22" s="871">
        <f t="shared" si="7"/>
        <v>377</v>
      </c>
      <c r="X22" s="872">
        <v>192</v>
      </c>
      <c r="Y22" s="872">
        <v>185</v>
      </c>
      <c r="Z22" s="581" t="s">
        <v>387</v>
      </c>
      <c r="AA22" s="580" t="s">
        <v>566</v>
      </c>
      <c r="AB22" s="871">
        <f t="shared" si="8"/>
        <v>34</v>
      </c>
      <c r="AC22" s="872">
        <v>21</v>
      </c>
      <c r="AD22" s="872">
        <v>13</v>
      </c>
      <c r="AE22" s="871">
        <f t="shared" si="9"/>
        <v>475</v>
      </c>
      <c r="AF22" s="872">
        <v>254</v>
      </c>
      <c r="AG22" s="872">
        <v>221</v>
      </c>
      <c r="AH22" s="871">
        <f t="shared" si="10"/>
        <v>986</v>
      </c>
      <c r="AI22" s="872">
        <v>541</v>
      </c>
      <c r="AJ22" s="872">
        <v>445</v>
      </c>
      <c r="AK22" s="871">
        <f t="shared" si="11"/>
        <v>134</v>
      </c>
      <c r="AL22" s="872">
        <v>70</v>
      </c>
      <c r="AM22" s="872">
        <v>64</v>
      </c>
      <c r="AN22" s="871">
        <f t="shared" si="12"/>
        <v>418</v>
      </c>
      <c r="AO22" s="872">
        <v>222</v>
      </c>
      <c r="AP22" s="872">
        <v>196</v>
      </c>
      <c r="AQ22" s="871">
        <f t="shared" si="13"/>
        <v>122</v>
      </c>
      <c r="AR22" s="872">
        <v>55</v>
      </c>
      <c r="AS22" s="872">
        <v>67</v>
      </c>
      <c r="AT22" s="871">
        <f t="shared" si="14"/>
        <v>53</v>
      </c>
      <c r="AU22" s="872">
        <v>31</v>
      </c>
      <c r="AV22" s="872">
        <v>22</v>
      </c>
      <c r="AW22" s="871">
        <f t="shared" si="15"/>
        <v>144</v>
      </c>
      <c r="AX22" s="872">
        <v>80</v>
      </c>
      <c r="AY22" s="872">
        <v>64</v>
      </c>
      <c r="AZ22" s="871">
        <f t="shared" si="16"/>
        <v>136</v>
      </c>
      <c r="BA22" s="872">
        <v>67</v>
      </c>
      <c r="BB22" s="872">
        <v>69</v>
      </c>
      <c r="BC22" s="871">
        <f t="shared" si="17"/>
        <v>56</v>
      </c>
      <c r="BD22" s="872">
        <v>27</v>
      </c>
      <c r="BE22" s="872">
        <v>29</v>
      </c>
      <c r="BF22" s="581" t="s">
        <v>387</v>
      </c>
    </row>
    <row r="23" spans="1:256" ht="20.45" customHeight="1">
      <c r="A23" s="580" t="s">
        <v>565</v>
      </c>
      <c r="B23" s="875">
        <f t="shared" si="0"/>
        <v>9560</v>
      </c>
      <c r="C23" s="872">
        <f t="shared" si="0"/>
        <v>4960</v>
      </c>
      <c r="D23" s="872">
        <f t="shared" si="0"/>
        <v>4600</v>
      </c>
      <c r="E23" s="871">
        <f t="shared" si="1"/>
        <v>6066</v>
      </c>
      <c r="F23" s="872">
        <v>3063</v>
      </c>
      <c r="G23" s="872">
        <v>3003</v>
      </c>
      <c r="H23" s="871">
        <f t="shared" si="2"/>
        <v>717</v>
      </c>
      <c r="I23" s="872">
        <v>353</v>
      </c>
      <c r="J23" s="872">
        <v>364</v>
      </c>
      <c r="K23" s="871">
        <f>SUM(L23:M23)</f>
        <v>79</v>
      </c>
      <c r="L23" s="872">
        <v>45</v>
      </c>
      <c r="M23" s="872">
        <v>34</v>
      </c>
      <c r="N23" s="871">
        <f t="shared" si="4"/>
        <v>68</v>
      </c>
      <c r="O23" s="872">
        <v>34</v>
      </c>
      <c r="P23" s="872">
        <v>34</v>
      </c>
      <c r="Q23" s="871">
        <f>SUM(R23:S23)</f>
        <v>147</v>
      </c>
      <c r="R23" s="872">
        <v>97</v>
      </c>
      <c r="S23" s="872">
        <v>50</v>
      </c>
      <c r="T23" s="871">
        <f t="shared" si="6"/>
        <v>60</v>
      </c>
      <c r="U23" s="872">
        <v>30</v>
      </c>
      <c r="V23" s="872">
        <v>30</v>
      </c>
      <c r="W23" s="871">
        <f t="shared" si="7"/>
        <v>357</v>
      </c>
      <c r="X23" s="872">
        <v>204</v>
      </c>
      <c r="Y23" s="872">
        <v>153</v>
      </c>
      <c r="Z23" s="581" t="s">
        <v>358</v>
      </c>
      <c r="AA23" s="580" t="s">
        <v>565</v>
      </c>
      <c r="AB23" s="871">
        <f t="shared" si="8"/>
        <v>29</v>
      </c>
      <c r="AC23" s="872">
        <v>18</v>
      </c>
      <c r="AD23" s="872">
        <v>11</v>
      </c>
      <c r="AE23" s="871">
        <f t="shared" si="9"/>
        <v>341</v>
      </c>
      <c r="AF23" s="872">
        <v>171</v>
      </c>
      <c r="AG23" s="872">
        <v>170</v>
      </c>
      <c r="AH23" s="871">
        <f t="shared" si="10"/>
        <v>835</v>
      </c>
      <c r="AI23" s="872">
        <v>472</v>
      </c>
      <c r="AJ23" s="872">
        <v>363</v>
      </c>
      <c r="AK23" s="871">
        <f t="shared" si="11"/>
        <v>82</v>
      </c>
      <c r="AL23" s="872">
        <v>45</v>
      </c>
      <c r="AM23" s="872">
        <v>37</v>
      </c>
      <c r="AN23" s="871">
        <f t="shared" si="12"/>
        <v>359</v>
      </c>
      <c r="AO23" s="872">
        <v>197</v>
      </c>
      <c r="AP23" s="872">
        <v>162</v>
      </c>
      <c r="AQ23" s="871">
        <f t="shared" si="13"/>
        <v>91</v>
      </c>
      <c r="AR23" s="872">
        <v>51</v>
      </c>
      <c r="AS23" s="872">
        <v>40</v>
      </c>
      <c r="AT23" s="871">
        <f t="shared" si="14"/>
        <v>50</v>
      </c>
      <c r="AU23" s="872">
        <v>29</v>
      </c>
      <c r="AV23" s="872">
        <v>21</v>
      </c>
      <c r="AW23" s="871">
        <f t="shared" si="15"/>
        <v>147</v>
      </c>
      <c r="AX23" s="872">
        <v>75</v>
      </c>
      <c r="AY23" s="872">
        <v>72</v>
      </c>
      <c r="AZ23" s="871">
        <f t="shared" si="16"/>
        <v>78</v>
      </c>
      <c r="BA23" s="872">
        <v>46</v>
      </c>
      <c r="BB23" s="872">
        <v>32</v>
      </c>
      <c r="BC23" s="871">
        <f t="shared" si="17"/>
        <v>54</v>
      </c>
      <c r="BD23" s="872">
        <v>30</v>
      </c>
      <c r="BE23" s="872">
        <v>24</v>
      </c>
      <c r="BF23" s="581" t="s">
        <v>358</v>
      </c>
    </row>
    <row r="24" spans="1:256" ht="20.45" customHeight="1">
      <c r="A24" s="580" t="s">
        <v>568</v>
      </c>
      <c r="B24" s="875">
        <f t="shared" si="0"/>
        <v>8291</v>
      </c>
      <c r="C24" s="872">
        <f t="shared" si="0"/>
        <v>4308</v>
      </c>
      <c r="D24" s="872">
        <f t="shared" si="0"/>
        <v>3983</v>
      </c>
      <c r="E24" s="871">
        <f t="shared" si="1"/>
        <v>5619</v>
      </c>
      <c r="F24" s="872">
        <v>2887</v>
      </c>
      <c r="G24" s="872">
        <v>2732</v>
      </c>
      <c r="H24" s="871">
        <f t="shared" si="2"/>
        <v>504</v>
      </c>
      <c r="I24" s="872">
        <v>234</v>
      </c>
      <c r="J24" s="872">
        <v>270</v>
      </c>
      <c r="K24" s="871">
        <f t="shared" si="3"/>
        <v>55</v>
      </c>
      <c r="L24" s="872">
        <v>29</v>
      </c>
      <c r="M24" s="872">
        <v>26</v>
      </c>
      <c r="N24" s="871">
        <f t="shared" si="4"/>
        <v>45</v>
      </c>
      <c r="O24" s="872">
        <v>25</v>
      </c>
      <c r="P24" s="872">
        <v>20</v>
      </c>
      <c r="Q24" s="871">
        <f t="shared" si="5"/>
        <v>99</v>
      </c>
      <c r="R24" s="872">
        <v>61</v>
      </c>
      <c r="S24" s="872">
        <v>38</v>
      </c>
      <c r="T24" s="871">
        <f t="shared" si="6"/>
        <v>33</v>
      </c>
      <c r="U24" s="872">
        <v>21</v>
      </c>
      <c r="V24" s="872">
        <v>12</v>
      </c>
      <c r="W24" s="871">
        <f t="shared" si="7"/>
        <v>271</v>
      </c>
      <c r="X24" s="872">
        <v>145</v>
      </c>
      <c r="Y24" s="872">
        <v>126</v>
      </c>
      <c r="Z24" s="581" t="s">
        <v>337</v>
      </c>
      <c r="AA24" s="580" t="s">
        <v>568</v>
      </c>
      <c r="AB24" s="871">
        <f t="shared" si="8"/>
        <v>30</v>
      </c>
      <c r="AC24" s="872">
        <v>17</v>
      </c>
      <c r="AD24" s="872">
        <v>13</v>
      </c>
      <c r="AE24" s="871">
        <f t="shared" si="9"/>
        <v>221</v>
      </c>
      <c r="AF24" s="872">
        <v>108</v>
      </c>
      <c r="AG24" s="872">
        <v>113</v>
      </c>
      <c r="AH24" s="871">
        <f t="shared" si="10"/>
        <v>777</v>
      </c>
      <c r="AI24" s="872">
        <v>448</v>
      </c>
      <c r="AJ24" s="872">
        <v>329</v>
      </c>
      <c r="AK24" s="871">
        <f t="shared" si="11"/>
        <v>68</v>
      </c>
      <c r="AL24" s="872">
        <v>36</v>
      </c>
      <c r="AM24" s="872">
        <v>32</v>
      </c>
      <c r="AN24" s="871">
        <f t="shared" si="12"/>
        <v>238</v>
      </c>
      <c r="AO24" s="872">
        <v>122</v>
      </c>
      <c r="AP24" s="872">
        <v>116</v>
      </c>
      <c r="AQ24" s="871">
        <f t="shared" si="13"/>
        <v>75</v>
      </c>
      <c r="AR24" s="872">
        <v>39</v>
      </c>
      <c r="AS24" s="872">
        <v>36</v>
      </c>
      <c r="AT24" s="871">
        <f t="shared" si="14"/>
        <v>31</v>
      </c>
      <c r="AU24" s="872">
        <v>17</v>
      </c>
      <c r="AV24" s="872">
        <v>14</v>
      </c>
      <c r="AW24" s="871">
        <f t="shared" si="15"/>
        <v>129</v>
      </c>
      <c r="AX24" s="872">
        <v>68</v>
      </c>
      <c r="AY24" s="872">
        <v>61</v>
      </c>
      <c r="AZ24" s="871">
        <f t="shared" si="16"/>
        <v>64</v>
      </c>
      <c r="BA24" s="872">
        <v>36</v>
      </c>
      <c r="BB24" s="872">
        <v>28</v>
      </c>
      <c r="BC24" s="871">
        <f t="shared" si="17"/>
        <v>32</v>
      </c>
      <c r="BD24" s="872">
        <v>15</v>
      </c>
      <c r="BE24" s="872">
        <v>17</v>
      </c>
      <c r="BF24" s="581" t="s">
        <v>337</v>
      </c>
    </row>
    <row r="25" spans="1:256" ht="20.45" customHeight="1">
      <c r="A25" s="580" t="s">
        <v>574</v>
      </c>
      <c r="B25" s="875">
        <f t="shared" si="0"/>
        <v>8816</v>
      </c>
      <c r="C25" s="872">
        <f t="shared" si="0"/>
        <v>4550</v>
      </c>
      <c r="D25" s="872">
        <f t="shared" si="0"/>
        <v>4266</v>
      </c>
      <c r="E25" s="871">
        <f t="shared" si="1"/>
        <v>6193</v>
      </c>
      <c r="F25" s="872">
        <v>3146</v>
      </c>
      <c r="G25" s="872">
        <v>3047</v>
      </c>
      <c r="H25" s="871">
        <f>SUM(I25:J25)</f>
        <v>477</v>
      </c>
      <c r="I25" s="872">
        <v>232</v>
      </c>
      <c r="J25" s="872">
        <v>245</v>
      </c>
      <c r="K25" s="871">
        <f t="shared" si="3"/>
        <v>65</v>
      </c>
      <c r="L25" s="872">
        <v>39</v>
      </c>
      <c r="M25" s="872">
        <v>26</v>
      </c>
      <c r="N25" s="871">
        <f t="shared" si="4"/>
        <v>58</v>
      </c>
      <c r="O25" s="872">
        <v>33</v>
      </c>
      <c r="P25" s="872">
        <v>25</v>
      </c>
      <c r="Q25" s="871">
        <f t="shared" si="5"/>
        <v>95</v>
      </c>
      <c r="R25" s="872">
        <v>56</v>
      </c>
      <c r="S25" s="872">
        <v>39</v>
      </c>
      <c r="T25" s="871">
        <f t="shared" si="6"/>
        <v>42</v>
      </c>
      <c r="U25" s="872">
        <v>24</v>
      </c>
      <c r="V25" s="872">
        <v>18</v>
      </c>
      <c r="W25" s="871">
        <f t="shared" si="7"/>
        <v>241</v>
      </c>
      <c r="X25" s="872">
        <v>133</v>
      </c>
      <c r="Y25" s="872">
        <v>108</v>
      </c>
      <c r="Z25" s="581" t="s">
        <v>393</v>
      </c>
      <c r="AA25" s="580" t="s">
        <v>574</v>
      </c>
      <c r="AB25" s="871">
        <f t="shared" si="8"/>
        <v>26</v>
      </c>
      <c r="AC25" s="872">
        <v>18</v>
      </c>
      <c r="AD25" s="872">
        <v>8</v>
      </c>
      <c r="AE25" s="871">
        <f t="shared" si="9"/>
        <v>217</v>
      </c>
      <c r="AF25" s="872">
        <v>100</v>
      </c>
      <c r="AG25" s="872">
        <v>117</v>
      </c>
      <c r="AH25" s="871">
        <f t="shared" si="10"/>
        <v>710</v>
      </c>
      <c r="AI25" s="872">
        <v>395</v>
      </c>
      <c r="AJ25" s="872">
        <v>315</v>
      </c>
      <c r="AK25" s="871">
        <f t="shared" si="11"/>
        <v>79</v>
      </c>
      <c r="AL25" s="872">
        <v>40</v>
      </c>
      <c r="AM25" s="872">
        <v>39</v>
      </c>
      <c r="AN25" s="871">
        <f t="shared" si="12"/>
        <v>270</v>
      </c>
      <c r="AO25" s="872">
        <v>137</v>
      </c>
      <c r="AP25" s="872">
        <v>133</v>
      </c>
      <c r="AQ25" s="871">
        <f t="shared" si="13"/>
        <v>67</v>
      </c>
      <c r="AR25" s="872">
        <v>34</v>
      </c>
      <c r="AS25" s="872">
        <v>33</v>
      </c>
      <c r="AT25" s="871">
        <f t="shared" si="14"/>
        <v>41</v>
      </c>
      <c r="AU25" s="872">
        <v>24</v>
      </c>
      <c r="AV25" s="872">
        <v>17</v>
      </c>
      <c r="AW25" s="871">
        <f t="shared" si="15"/>
        <v>132</v>
      </c>
      <c r="AX25" s="872">
        <v>80</v>
      </c>
      <c r="AY25" s="872">
        <v>52</v>
      </c>
      <c r="AZ25" s="871">
        <f t="shared" si="16"/>
        <v>60</v>
      </c>
      <c r="BA25" s="872">
        <v>39</v>
      </c>
      <c r="BB25" s="872">
        <v>21</v>
      </c>
      <c r="BC25" s="871">
        <f t="shared" si="17"/>
        <v>43</v>
      </c>
      <c r="BD25" s="872">
        <v>20</v>
      </c>
      <c r="BE25" s="872">
        <v>23</v>
      </c>
      <c r="BF25" s="581" t="s">
        <v>393</v>
      </c>
    </row>
    <row r="26" spans="1:256" ht="20.45" customHeight="1">
      <c r="A26" s="580" t="s">
        <v>573</v>
      </c>
      <c r="B26" s="875">
        <f t="shared" si="0"/>
        <v>7316</v>
      </c>
      <c r="C26" s="872">
        <f t="shared" si="0"/>
        <v>3778</v>
      </c>
      <c r="D26" s="872">
        <f t="shared" si="0"/>
        <v>3538</v>
      </c>
      <c r="E26" s="871">
        <f t="shared" si="1"/>
        <v>4985</v>
      </c>
      <c r="F26" s="872">
        <v>2537</v>
      </c>
      <c r="G26" s="872">
        <v>2448</v>
      </c>
      <c r="H26" s="871">
        <f t="shared" si="2"/>
        <v>398</v>
      </c>
      <c r="I26" s="872">
        <v>180</v>
      </c>
      <c r="J26" s="872">
        <v>218</v>
      </c>
      <c r="K26" s="871">
        <f t="shared" si="3"/>
        <v>46</v>
      </c>
      <c r="L26" s="872">
        <v>24</v>
      </c>
      <c r="M26" s="872">
        <v>22</v>
      </c>
      <c r="N26" s="871">
        <f t="shared" si="4"/>
        <v>49</v>
      </c>
      <c r="O26" s="872">
        <v>28</v>
      </c>
      <c r="P26" s="872">
        <v>21</v>
      </c>
      <c r="Q26" s="871">
        <f t="shared" si="5"/>
        <v>94</v>
      </c>
      <c r="R26" s="872">
        <v>60</v>
      </c>
      <c r="S26" s="872">
        <v>34</v>
      </c>
      <c r="T26" s="871">
        <f t="shared" si="6"/>
        <v>31</v>
      </c>
      <c r="U26" s="872">
        <v>20</v>
      </c>
      <c r="V26" s="872">
        <v>11</v>
      </c>
      <c r="W26" s="871">
        <f t="shared" si="7"/>
        <v>210</v>
      </c>
      <c r="X26" s="872">
        <v>107</v>
      </c>
      <c r="Y26" s="872">
        <v>103</v>
      </c>
      <c r="Z26" s="581" t="s">
        <v>372</v>
      </c>
      <c r="AA26" s="580" t="s">
        <v>573</v>
      </c>
      <c r="AB26" s="871">
        <f>SUM(AC26:AD26)</f>
        <v>21</v>
      </c>
      <c r="AC26" s="872">
        <v>11</v>
      </c>
      <c r="AD26" s="872">
        <v>10</v>
      </c>
      <c r="AE26" s="871">
        <f t="shared" si="9"/>
        <v>292</v>
      </c>
      <c r="AF26" s="872">
        <v>150</v>
      </c>
      <c r="AG26" s="872">
        <v>142</v>
      </c>
      <c r="AH26" s="871">
        <f t="shared" si="10"/>
        <v>647</v>
      </c>
      <c r="AI26" s="872">
        <v>372</v>
      </c>
      <c r="AJ26" s="872">
        <v>275</v>
      </c>
      <c r="AK26" s="871">
        <f t="shared" si="11"/>
        <v>68</v>
      </c>
      <c r="AL26" s="872">
        <v>31</v>
      </c>
      <c r="AM26" s="872">
        <v>37</v>
      </c>
      <c r="AN26" s="871">
        <f t="shared" si="12"/>
        <v>199</v>
      </c>
      <c r="AO26" s="872">
        <v>106</v>
      </c>
      <c r="AP26" s="872">
        <v>93</v>
      </c>
      <c r="AQ26" s="871">
        <f t="shared" si="13"/>
        <v>49</v>
      </c>
      <c r="AR26" s="872">
        <v>22</v>
      </c>
      <c r="AS26" s="872">
        <v>27</v>
      </c>
      <c r="AT26" s="871">
        <f t="shared" si="14"/>
        <v>39</v>
      </c>
      <c r="AU26" s="872">
        <v>25</v>
      </c>
      <c r="AV26" s="872">
        <v>14</v>
      </c>
      <c r="AW26" s="871">
        <f t="shared" si="15"/>
        <v>102</v>
      </c>
      <c r="AX26" s="872">
        <v>56</v>
      </c>
      <c r="AY26" s="872">
        <v>46</v>
      </c>
      <c r="AZ26" s="871">
        <f t="shared" si="16"/>
        <v>53</v>
      </c>
      <c r="BA26" s="872">
        <v>34</v>
      </c>
      <c r="BB26" s="872">
        <v>19</v>
      </c>
      <c r="BC26" s="871">
        <f t="shared" si="17"/>
        <v>33</v>
      </c>
      <c r="BD26" s="872">
        <v>15</v>
      </c>
      <c r="BE26" s="872">
        <v>18</v>
      </c>
      <c r="BF26" s="581" t="s">
        <v>372</v>
      </c>
    </row>
    <row r="27" spans="1:256" ht="20.45" customHeight="1">
      <c r="A27" s="580" t="s">
        <v>569</v>
      </c>
      <c r="B27" s="875">
        <f t="shared" si="0"/>
        <v>7792</v>
      </c>
      <c r="C27" s="872">
        <f t="shared" si="0"/>
        <v>3985</v>
      </c>
      <c r="D27" s="872">
        <f t="shared" si="0"/>
        <v>3807</v>
      </c>
      <c r="E27" s="871">
        <f t="shared" si="1"/>
        <v>5032</v>
      </c>
      <c r="F27" s="872">
        <v>2503</v>
      </c>
      <c r="G27" s="872">
        <v>2529</v>
      </c>
      <c r="H27" s="871">
        <f>SUM(I27:J27)</f>
        <v>435</v>
      </c>
      <c r="I27" s="872">
        <v>202</v>
      </c>
      <c r="J27" s="872">
        <v>233</v>
      </c>
      <c r="K27" s="871">
        <f>SUM(L27:M27)</f>
        <v>55</v>
      </c>
      <c r="L27" s="872">
        <v>33</v>
      </c>
      <c r="M27" s="872">
        <v>22</v>
      </c>
      <c r="N27" s="871">
        <f>SUM(O27:P27)</f>
        <v>77</v>
      </c>
      <c r="O27" s="872">
        <v>37</v>
      </c>
      <c r="P27" s="872">
        <v>40</v>
      </c>
      <c r="Q27" s="871">
        <f>SUM(R27:S27)</f>
        <v>86</v>
      </c>
      <c r="R27" s="872">
        <v>52</v>
      </c>
      <c r="S27" s="872">
        <v>34</v>
      </c>
      <c r="T27" s="871">
        <f>SUM(U27:V27)</f>
        <v>30</v>
      </c>
      <c r="U27" s="872">
        <v>15</v>
      </c>
      <c r="V27" s="872">
        <v>15</v>
      </c>
      <c r="W27" s="871">
        <f>SUM(X27:Y27)</f>
        <v>276</v>
      </c>
      <c r="X27" s="872">
        <v>162</v>
      </c>
      <c r="Y27" s="872">
        <v>114</v>
      </c>
      <c r="Z27" s="581" t="s">
        <v>372</v>
      </c>
      <c r="AA27" s="580" t="s">
        <v>569</v>
      </c>
      <c r="AB27" s="871">
        <f>SUM(AC27:AD27)</f>
        <v>31</v>
      </c>
      <c r="AC27" s="872">
        <v>17</v>
      </c>
      <c r="AD27" s="872">
        <v>14</v>
      </c>
      <c r="AE27" s="871">
        <f t="shared" si="9"/>
        <v>342</v>
      </c>
      <c r="AF27" s="872">
        <v>172</v>
      </c>
      <c r="AG27" s="872">
        <v>170</v>
      </c>
      <c r="AH27" s="871">
        <f t="shared" si="10"/>
        <v>724</v>
      </c>
      <c r="AI27" s="872">
        <v>403</v>
      </c>
      <c r="AJ27" s="872">
        <v>321</v>
      </c>
      <c r="AK27" s="871">
        <f t="shared" si="11"/>
        <v>87</v>
      </c>
      <c r="AL27" s="872">
        <v>51</v>
      </c>
      <c r="AM27" s="872">
        <v>36</v>
      </c>
      <c r="AN27" s="871">
        <f t="shared" si="12"/>
        <v>294</v>
      </c>
      <c r="AO27" s="872">
        <v>157</v>
      </c>
      <c r="AP27" s="872">
        <v>137</v>
      </c>
      <c r="AQ27" s="871">
        <f t="shared" si="13"/>
        <v>47</v>
      </c>
      <c r="AR27" s="872">
        <v>29</v>
      </c>
      <c r="AS27" s="872">
        <v>18</v>
      </c>
      <c r="AT27" s="871">
        <f t="shared" si="14"/>
        <v>34</v>
      </c>
      <c r="AU27" s="872">
        <v>22</v>
      </c>
      <c r="AV27" s="872">
        <v>12</v>
      </c>
      <c r="AW27" s="871">
        <f t="shared" si="15"/>
        <v>128</v>
      </c>
      <c r="AX27" s="872">
        <v>76</v>
      </c>
      <c r="AY27" s="872">
        <v>52</v>
      </c>
      <c r="AZ27" s="871">
        <f t="shared" si="16"/>
        <v>58</v>
      </c>
      <c r="BA27" s="872">
        <v>34</v>
      </c>
      <c r="BB27" s="872">
        <v>24</v>
      </c>
      <c r="BC27" s="871">
        <f t="shared" si="17"/>
        <v>56</v>
      </c>
      <c r="BD27" s="872">
        <v>20</v>
      </c>
      <c r="BE27" s="872">
        <v>36</v>
      </c>
      <c r="BF27" s="581" t="s">
        <v>372</v>
      </c>
    </row>
    <row r="28" spans="1:256" ht="20.45" customHeight="1">
      <c r="A28" s="580" t="s">
        <v>572</v>
      </c>
      <c r="B28" s="875">
        <f t="shared" si="0"/>
        <v>9553</v>
      </c>
      <c r="C28" s="872">
        <f t="shared" si="0"/>
        <v>4928</v>
      </c>
      <c r="D28" s="872">
        <f t="shared" si="0"/>
        <v>4625</v>
      </c>
      <c r="E28" s="871">
        <f t="shared" si="1"/>
        <v>6780</v>
      </c>
      <c r="F28" s="872">
        <v>3461</v>
      </c>
      <c r="G28" s="872">
        <v>3319</v>
      </c>
      <c r="H28" s="871">
        <f t="shared" si="2"/>
        <v>500</v>
      </c>
      <c r="I28" s="872">
        <v>243</v>
      </c>
      <c r="J28" s="872">
        <v>257</v>
      </c>
      <c r="K28" s="871">
        <f t="shared" si="3"/>
        <v>66</v>
      </c>
      <c r="L28" s="872">
        <v>32</v>
      </c>
      <c r="M28" s="872">
        <v>34</v>
      </c>
      <c r="N28" s="871">
        <f t="shared" si="4"/>
        <v>59</v>
      </c>
      <c r="O28" s="872">
        <v>39</v>
      </c>
      <c r="P28" s="872">
        <v>20</v>
      </c>
      <c r="Q28" s="871">
        <f t="shared" si="5"/>
        <v>127</v>
      </c>
      <c r="R28" s="872">
        <v>65</v>
      </c>
      <c r="S28" s="872">
        <v>62</v>
      </c>
      <c r="T28" s="871">
        <f t="shared" si="6"/>
        <v>35</v>
      </c>
      <c r="U28" s="872">
        <v>21</v>
      </c>
      <c r="V28" s="872">
        <v>14</v>
      </c>
      <c r="W28" s="871">
        <f t="shared" si="7"/>
        <v>255</v>
      </c>
      <c r="X28" s="872">
        <v>127</v>
      </c>
      <c r="Y28" s="872">
        <v>128</v>
      </c>
      <c r="Z28" s="581" t="s">
        <v>356</v>
      </c>
      <c r="AA28" s="580" t="s">
        <v>572</v>
      </c>
      <c r="AB28" s="871">
        <f t="shared" si="8"/>
        <v>28</v>
      </c>
      <c r="AC28" s="872">
        <v>14</v>
      </c>
      <c r="AD28" s="872">
        <v>14</v>
      </c>
      <c r="AE28" s="871">
        <f t="shared" si="9"/>
        <v>266</v>
      </c>
      <c r="AF28" s="872">
        <v>139</v>
      </c>
      <c r="AG28" s="872">
        <v>127</v>
      </c>
      <c r="AH28" s="871">
        <f t="shared" si="10"/>
        <v>753</v>
      </c>
      <c r="AI28" s="872">
        <v>413</v>
      </c>
      <c r="AJ28" s="872">
        <v>340</v>
      </c>
      <c r="AK28" s="871">
        <f t="shared" si="11"/>
        <v>95</v>
      </c>
      <c r="AL28" s="872">
        <v>49</v>
      </c>
      <c r="AM28" s="872">
        <v>46</v>
      </c>
      <c r="AN28" s="871">
        <f t="shared" si="12"/>
        <v>253</v>
      </c>
      <c r="AO28" s="872">
        <v>139</v>
      </c>
      <c r="AP28" s="872">
        <v>114</v>
      </c>
      <c r="AQ28" s="871">
        <f t="shared" si="13"/>
        <v>98</v>
      </c>
      <c r="AR28" s="872">
        <v>52</v>
      </c>
      <c r="AS28" s="872">
        <v>46</v>
      </c>
      <c r="AT28" s="871">
        <f t="shared" si="14"/>
        <v>24</v>
      </c>
      <c r="AU28" s="872">
        <v>14</v>
      </c>
      <c r="AV28" s="872">
        <v>10</v>
      </c>
      <c r="AW28" s="871">
        <f t="shared" si="15"/>
        <v>112</v>
      </c>
      <c r="AX28" s="872">
        <v>69</v>
      </c>
      <c r="AY28" s="872">
        <v>43</v>
      </c>
      <c r="AZ28" s="871">
        <f t="shared" si="16"/>
        <v>65</v>
      </c>
      <c r="BA28" s="872">
        <v>36</v>
      </c>
      <c r="BB28" s="872">
        <v>29</v>
      </c>
      <c r="BC28" s="871">
        <f t="shared" si="17"/>
        <v>37</v>
      </c>
      <c r="BD28" s="872">
        <v>15</v>
      </c>
      <c r="BE28" s="872">
        <v>22</v>
      </c>
      <c r="BF28" s="581" t="s">
        <v>356</v>
      </c>
    </row>
    <row r="29" spans="1:256" ht="20.45" customHeight="1">
      <c r="A29" s="580" t="s">
        <v>7</v>
      </c>
      <c r="B29" s="875">
        <f t="shared" si="0"/>
        <v>7905</v>
      </c>
      <c r="C29" s="872">
        <f t="shared" si="0"/>
        <v>4082</v>
      </c>
      <c r="D29" s="872">
        <f t="shared" si="0"/>
        <v>3823</v>
      </c>
      <c r="E29" s="871">
        <f t="shared" si="1"/>
        <v>5344</v>
      </c>
      <c r="F29" s="872">
        <v>2674</v>
      </c>
      <c r="G29" s="872">
        <v>2670</v>
      </c>
      <c r="H29" s="871">
        <f t="shared" si="2"/>
        <v>484</v>
      </c>
      <c r="I29" s="872">
        <v>234</v>
      </c>
      <c r="J29" s="872">
        <v>250</v>
      </c>
      <c r="K29" s="871">
        <f t="shared" si="3"/>
        <v>51</v>
      </c>
      <c r="L29" s="872">
        <v>28</v>
      </c>
      <c r="M29" s="872">
        <v>23</v>
      </c>
      <c r="N29" s="871">
        <f t="shared" si="4"/>
        <v>46</v>
      </c>
      <c r="O29" s="872">
        <v>29</v>
      </c>
      <c r="P29" s="872">
        <v>17</v>
      </c>
      <c r="Q29" s="871">
        <f t="shared" si="5"/>
        <v>99</v>
      </c>
      <c r="R29" s="872">
        <v>54</v>
      </c>
      <c r="S29" s="872">
        <v>45</v>
      </c>
      <c r="T29" s="871">
        <f t="shared" si="6"/>
        <v>30</v>
      </c>
      <c r="U29" s="872">
        <v>15</v>
      </c>
      <c r="V29" s="872">
        <v>15</v>
      </c>
      <c r="W29" s="871">
        <f t="shared" si="7"/>
        <v>269</v>
      </c>
      <c r="X29" s="872">
        <v>136</v>
      </c>
      <c r="Y29" s="872">
        <v>133</v>
      </c>
      <c r="Z29" s="581" t="s">
        <v>336</v>
      </c>
      <c r="AA29" s="580" t="s">
        <v>7</v>
      </c>
      <c r="AB29" s="871">
        <f t="shared" si="8"/>
        <v>18</v>
      </c>
      <c r="AC29" s="872">
        <v>14</v>
      </c>
      <c r="AD29" s="872">
        <v>4</v>
      </c>
      <c r="AE29" s="871">
        <f t="shared" si="9"/>
        <v>283</v>
      </c>
      <c r="AF29" s="872">
        <v>146</v>
      </c>
      <c r="AG29" s="872">
        <v>137</v>
      </c>
      <c r="AH29" s="871">
        <f t="shared" si="10"/>
        <v>642</v>
      </c>
      <c r="AI29" s="872">
        <v>382</v>
      </c>
      <c r="AJ29" s="872">
        <v>260</v>
      </c>
      <c r="AK29" s="871">
        <f t="shared" si="11"/>
        <v>65</v>
      </c>
      <c r="AL29" s="872">
        <v>37</v>
      </c>
      <c r="AM29" s="872">
        <v>28</v>
      </c>
      <c r="AN29" s="871">
        <f t="shared" si="12"/>
        <v>268</v>
      </c>
      <c r="AO29" s="872">
        <v>154</v>
      </c>
      <c r="AP29" s="872">
        <v>114</v>
      </c>
      <c r="AQ29" s="871">
        <f t="shared" si="13"/>
        <v>65</v>
      </c>
      <c r="AR29" s="872">
        <v>36</v>
      </c>
      <c r="AS29" s="872">
        <v>29</v>
      </c>
      <c r="AT29" s="871">
        <f t="shared" si="14"/>
        <v>32</v>
      </c>
      <c r="AU29" s="872">
        <v>23</v>
      </c>
      <c r="AV29" s="872">
        <v>9</v>
      </c>
      <c r="AW29" s="871">
        <f t="shared" si="15"/>
        <v>113</v>
      </c>
      <c r="AX29" s="872">
        <v>69</v>
      </c>
      <c r="AY29" s="872">
        <v>44</v>
      </c>
      <c r="AZ29" s="871">
        <f t="shared" si="16"/>
        <v>50</v>
      </c>
      <c r="BA29" s="872">
        <v>29</v>
      </c>
      <c r="BB29" s="872">
        <v>21</v>
      </c>
      <c r="BC29" s="871">
        <f t="shared" si="17"/>
        <v>46</v>
      </c>
      <c r="BD29" s="872">
        <v>22</v>
      </c>
      <c r="BE29" s="872">
        <v>24</v>
      </c>
      <c r="BF29" s="581" t="s">
        <v>336</v>
      </c>
    </row>
    <row r="30" spans="1:256" ht="20.45" customHeight="1">
      <c r="A30" s="580" t="s">
        <v>571</v>
      </c>
      <c r="B30" s="875">
        <f t="shared" si="0"/>
        <v>10838</v>
      </c>
      <c r="C30" s="872">
        <f t="shared" si="0"/>
        <v>5579</v>
      </c>
      <c r="D30" s="872">
        <f t="shared" si="0"/>
        <v>5259</v>
      </c>
      <c r="E30" s="871">
        <f t="shared" si="1"/>
        <v>8267</v>
      </c>
      <c r="F30" s="872">
        <v>4195</v>
      </c>
      <c r="G30" s="872">
        <v>4072</v>
      </c>
      <c r="H30" s="871">
        <f t="shared" si="2"/>
        <v>424</v>
      </c>
      <c r="I30" s="872">
        <v>207</v>
      </c>
      <c r="J30" s="872">
        <v>217</v>
      </c>
      <c r="K30" s="871">
        <f t="shared" si="3"/>
        <v>52</v>
      </c>
      <c r="L30" s="872">
        <v>30</v>
      </c>
      <c r="M30" s="872">
        <v>22</v>
      </c>
      <c r="N30" s="871">
        <f t="shared" si="4"/>
        <v>34</v>
      </c>
      <c r="O30" s="872">
        <v>21</v>
      </c>
      <c r="P30" s="872">
        <v>13</v>
      </c>
      <c r="Q30" s="871">
        <f t="shared" si="5"/>
        <v>122</v>
      </c>
      <c r="R30" s="872">
        <v>59</v>
      </c>
      <c r="S30" s="872">
        <v>63</v>
      </c>
      <c r="T30" s="871">
        <f t="shared" si="6"/>
        <v>28</v>
      </c>
      <c r="U30" s="872">
        <v>14</v>
      </c>
      <c r="V30" s="872">
        <v>14</v>
      </c>
      <c r="W30" s="871">
        <f t="shared" si="7"/>
        <v>234</v>
      </c>
      <c r="X30" s="872">
        <v>127</v>
      </c>
      <c r="Y30" s="872">
        <v>107</v>
      </c>
      <c r="Z30" s="581" t="s">
        <v>336</v>
      </c>
      <c r="AA30" s="580" t="s">
        <v>571</v>
      </c>
      <c r="AB30" s="871">
        <f t="shared" si="8"/>
        <v>12</v>
      </c>
      <c r="AC30" s="872">
        <v>9</v>
      </c>
      <c r="AD30" s="872">
        <v>3</v>
      </c>
      <c r="AE30" s="871">
        <f t="shared" si="9"/>
        <v>408</v>
      </c>
      <c r="AF30" s="872">
        <v>204</v>
      </c>
      <c r="AG30" s="872">
        <v>204</v>
      </c>
      <c r="AH30" s="871">
        <f t="shared" si="10"/>
        <v>635</v>
      </c>
      <c r="AI30" s="872">
        <v>366</v>
      </c>
      <c r="AJ30" s="872">
        <v>269</v>
      </c>
      <c r="AK30" s="871">
        <f t="shared" si="11"/>
        <v>92</v>
      </c>
      <c r="AL30" s="872">
        <v>51</v>
      </c>
      <c r="AM30" s="872">
        <v>41</v>
      </c>
      <c r="AN30" s="871">
        <f t="shared" si="12"/>
        <v>237</v>
      </c>
      <c r="AO30" s="872">
        <v>136</v>
      </c>
      <c r="AP30" s="872">
        <v>101</v>
      </c>
      <c r="AQ30" s="871">
        <f t="shared" si="13"/>
        <v>63</v>
      </c>
      <c r="AR30" s="872">
        <v>36</v>
      </c>
      <c r="AS30" s="872">
        <v>27</v>
      </c>
      <c r="AT30" s="871">
        <f t="shared" si="14"/>
        <v>45</v>
      </c>
      <c r="AU30" s="872">
        <v>22</v>
      </c>
      <c r="AV30" s="872">
        <v>23</v>
      </c>
      <c r="AW30" s="871">
        <f t="shared" si="15"/>
        <v>98</v>
      </c>
      <c r="AX30" s="872">
        <v>51</v>
      </c>
      <c r="AY30" s="872">
        <v>47</v>
      </c>
      <c r="AZ30" s="871">
        <f t="shared" si="16"/>
        <v>65</v>
      </c>
      <c r="BA30" s="872">
        <v>38</v>
      </c>
      <c r="BB30" s="872">
        <v>27</v>
      </c>
      <c r="BC30" s="871">
        <f t="shared" si="17"/>
        <v>22</v>
      </c>
      <c r="BD30" s="872">
        <v>13</v>
      </c>
      <c r="BE30" s="872">
        <v>9</v>
      </c>
      <c r="BF30" s="581" t="s">
        <v>336</v>
      </c>
    </row>
    <row r="31" spans="1:256" ht="20.45" customHeight="1">
      <c r="A31" s="580" t="s">
        <v>575</v>
      </c>
      <c r="B31" s="875">
        <f t="shared" si="0"/>
        <v>9193</v>
      </c>
      <c r="C31" s="872">
        <f t="shared" si="0"/>
        <v>4798</v>
      </c>
      <c r="D31" s="872">
        <f t="shared" si="0"/>
        <v>4395</v>
      </c>
      <c r="E31" s="871">
        <f t="shared" si="1"/>
        <v>6607</v>
      </c>
      <c r="F31" s="872">
        <v>3414</v>
      </c>
      <c r="G31" s="872">
        <v>3193</v>
      </c>
      <c r="H31" s="871">
        <f t="shared" si="2"/>
        <v>475</v>
      </c>
      <c r="I31" s="872">
        <v>226</v>
      </c>
      <c r="J31" s="872">
        <v>249</v>
      </c>
      <c r="K31" s="871">
        <f t="shared" si="3"/>
        <v>53</v>
      </c>
      <c r="L31" s="872">
        <v>30</v>
      </c>
      <c r="M31" s="872">
        <v>23</v>
      </c>
      <c r="N31" s="871">
        <f t="shared" si="4"/>
        <v>17</v>
      </c>
      <c r="O31" s="872">
        <v>8</v>
      </c>
      <c r="P31" s="872">
        <v>9</v>
      </c>
      <c r="Q31" s="871">
        <f t="shared" si="5"/>
        <v>113</v>
      </c>
      <c r="R31" s="872">
        <v>66</v>
      </c>
      <c r="S31" s="872">
        <v>47</v>
      </c>
      <c r="T31" s="871">
        <f t="shared" si="6"/>
        <v>29</v>
      </c>
      <c r="U31" s="872">
        <v>15</v>
      </c>
      <c r="V31" s="872">
        <v>14</v>
      </c>
      <c r="W31" s="871">
        <f t="shared" si="7"/>
        <v>253</v>
      </c>
      <c r="X31" s="872">
        <v>139</v>
      </c>
      <c r="Y31" s="872">
        <v>114</v>
      </c>
      <c r="Z31" s="581" t="s">
        <v>407</v>
      </c>
      <c r="AA31" s="580" t="s">
        <v>575</v>
      </c>
      <c r="AB31" s="871">
        <f t="shared" si="8"/>
        <v>26</v>
      </c>
      <c r="AC31" s="872">
        <v>14</v>
      </c>
      <c r="AD31" s="872">
        <v>12</v>
      </c>
      <c r="AE31" s="871">
        <f t="shared" si="9"/>
        <v>278</v>
      </c>
      <c r="AF31" s="872">
        <v>151</v>
      </c>
      <c r="AG31" s="872">
        <v>127</v>
      </c>
      <c r="AH31" s="871">
        <f t="shared" si="10"/>
        <v>667</v>
      </c>
      <c r="AI31" s="872">
        <v>368</v>
      </c>
      <c r="AJ31" s="872">
        <v>299</v>
      </c>
      <c r="AK31" s="871">
        <f t="shared" si="11"/>
        <v>80</v>
      </c>
      <c r="AL31" s="872">
        <v>47</v>
      </c>
      <c r="AM31" s="872">
        <v>33</v>
      </c>
      <c r="AN31" s="871">
        <f t="shared" si="12"/>
        <v>252</v>
      </c>
      <c r="AO31" s="872">
        <v>129</v>
      </c>
      <c r="AP31" s="872">
        <v>123</v>
      </c>
      <c r="AQ31" s="871">
        <f t="shared" si="13"/>
        <v>61</v>
      </c>
      <c r="AR31" s="872">
        <v>32</v>
      </c>
      <c r="AS31" s="872">
        <v>29</v>
      </c>
      <c r="AT31" s="871">
        <f t="shared" si="14"/>
        <v>63</v>
      </c>
      <c r="AU31" s="872">
        <v>42</v>
      </c>
      <c r="AV31" s="872">
        <v>21</v>
      </c>
      <c r="AW31" s="871">
        <f t="shared" si="15"/>
        <v>130</v>
      </c>
      <c r="AX31" s="872">
        <v>73</v>
      </c>
      <c r="AY31" s="872">
        <v>57</v>
      </c>
      <c r="AZ31" s="871">
        <f t="shared" si="16"/>
        <v>58</v>
      </c>
      <c r="BA31" s="872">
        <v>32</v>
      </c>
      <c r="BB31" s="872">
        <v>26</v>
      </c>
      <c r="BC31" s="871">
        <f t="shared" si="17"/>
        <v>31</v>
      </c>
      <c r="BD31" s="872">
        <v>12</v>
      </c>
      <c r="BE31" s="872">
        <v>19</v>
      </c>
      <c r="BF31" s="581" t="s">
        <v>407</v>
      </c>
    </row>
    <row r="32" spans="1:256" ht="20.45" customHeight="1">
      <c r="A32" s="570" t="s">
        <v>576</v>
      </c>
      <c r="B32" s="876">
        <f t="shared" si="0"/>
        <v>10070</v>
      </c>
      <c r="C32" s="873">
        <f t="shared" si="0"/>
        <v>5244</v>
      </c>
      <c r="D32" s="873">
        <f t="shared" si="0"/>
        <v>4826</v>
      </c>
      <c r="E32" s="873">
        <f t="shared" si="1"/>
        <v>6904</v>
      </c>
      <c r="F32" s="873">
        <v>3536</v>
      </c>
      <c r="G32" s="873">
        <v>3368</v>
      </c>
      <c r="H32" s="873">
        <f t="shared" si="2"/>
        <v>557</v>
      </c>
      <c r="I32" s="873">
        <v>282</v>
      </c>
      <c r="J32" s="873">
        <v>275</v>
      </c>
      <c r="K32" s="873">
        <f t="shared" si="3"/>
        <v>73</v>
      </c>
      <c r="L32" s="873">
        <v>43</v>
      </c>
      <c r="M32" s="873">
        <v>30</v>
      </c>
      <c r="N32" s="873">
        <f t="shared" si="4"/>
        <v>57</v>
      </c>
      <c r="O32" s="873">
        <v>28</v>
      </c>
      <c r="P32" s="873">
        <v>29</v>
      </c>
      <c r="Q32" s="873">
        <f t="shared" si="5"/>
        <v>111</v>
      </c>
      <c r="R32" s="873">
        <v>64</v>
      </c>
      <c r="S32" s="873">
        <v>47</v>
      </c>
      <c r="T32" s="873">
        <f t="shared" si="6"/>
        <v>24</v>
      </c>
      <c r="U32" s="873">
        <v>14</v>
      </c>
      <c r="V32" s="873">
        <v>10</v>
      </c>
      <c r="W32" s="873">
        <f t="shared" si="7"/>
        <v>312</v>
      </c>
      <c r="X32" s="873">
        <v>169</v>
      </c>
      <c r="Y32" s="873">
        <v>143</v>
      </c>
      <c r="Z32" s="582" t="s">
        <v>386</v>
      </c>
      <c r="AA32" s="570" t="s">
        <v>576</v>
      </c>
      <c r="AB32" s="873">
        <f t="shared" si="8"/>
        <v>30</v>
      </c>
      <c r="AC32" s="873">
        <v>19</v>
      </c>
      <c r="AD32" s="873">
        <v>11</v>
      </c>
      <c r="AE32" s="873">
        <f t="shared" si="9"/>
        <v>360</v>
      </c>
      <c r="AF32" s="873">
        <v>165</v>
      </c>
      <c r="AG32" s="873">
        <v>195</v>
      </c>
      <c r="AH32" s="873">
        <f t="shared" si="10"/>
        <v>771</v>
      </c>
      <c r="AI32" s="873">
        <v>435</v>
      </c>
      <c r="AJ32" s="873">
        <v>336</v>
      </c>
      <c r="AK32" s="873">
        <f t="shared" si="11"/>
        <v>113</v>
      </c>
      <c r="AL32" s="873">
        <v>71</v>
      </c>
      <c r="AM32" s="873">
        <v>42</v>
      </c>
      <c r="AN32" s="873">
        <f t="shared" si="12"/>
        <v>293</v>
      </c>
      <c r="AO32" s="873">
        <v>164</v>
      </c>
      <c r="AP32" s="873">
        <v>129</v>
      </c>
      <c r="AQ32" s="873">
        <f t="shared" si="13"/>
        <v>79</v>
      </c>
      <c r="AR32" s="873">
        <v>37</v>
      </c>
      <c r="AS32" s="873">
        <v>42</v>
      </c>
      <c r="AT32" s="873">
        <f t="shared" si="14"/>
        <v>78</v>
      </c>
      <c r="AU32" s="873">
        <v>45</v>
      </c>
      <c r="AV32" s="873">
        <v>33</v>
      </c>
      <c r="AW32" s="873">
        <f t="shared" si="15"/>
        <v>200</v>
      </c>
      <c r="AX32" s="873">
        <v>110</v>
      </c>
      <c r="AY32" s="873">
        <v>90</v>
      </c>
      <c r="AZ32" s="873">
        <f t="shared" si="16"/>
        <v>78</v>
      </c>
      <c r="BA32" s="873">
        <v>47</v>
      </c>
      <c r="BB32" s="873">
        <v>31</v>
      </c>
      <c r="BC32" s="873">
        <f t="shared" si="17"/>
        <v>30</v>
      </c>
      <c r="BD32" s="873">
        <v>15</v>
      </c>
      <c r="BE32" s="874">
        <v>15</v>
      </c>
      <c r="BF32" s="582" t="s">
        <v>386</v>
      </c>
      <c r="BG32" s="565"/>
      <c r="BH32" s="565"/>
      <c r="BI32" s="565"/>
      <c r="BJ32" s="565"/>
      <c r="BK32" s="565"/>
      <c r="BL32" s="565"/>
      <c r="BM32" s="565"/>
      <c r="BN32" s="565"/>
      <c r="BO32" s="565"/>
      <c r="BP32" s="565"/>
      <c r="BQ32" s="565"/>
      <c r="BR32" s="565"/>
      <c r="BS32" s="565"/>
      <c r="BT32" s="565"/>
      <c r="BU32" s="565"/>
      <c r="BV32" s="565"/>
      <c r="BW32" s="565"/>
      <c r="BX32" s="565"/>
      <c r="BY32" s="565"/>
      <c r="BZ32" s="565"/>
      <c r="CA32" s="565"/>
      <c r="CB32" s="565"/>
      <c r="CC32" s="565"/>
      <c r="CD32" s="565"/>
      <c r="CE32" s="565"/>
      <c r="CF32" s="565"/>
      <c r="CG32" s="565"/>
      <c r="CH32" s="565"/>
      <c r="CI32" s="565"/>
      <c r="CJ32" s="565"/>
      <c r="CK32" s="565"/>
      <c r="CL32" s="565"/>
      <c r="CM32" s="565"/>
      <c r="CN32" s="565"/>
      <c r="CO32" s="565"/>
      <c r="CP32" s="565"/>
      <c r="CQ32" s="565"/>
      <c r="CR32" s="565"/>
      <c r="CS32" s="565"/>
      <c r="CT32" s="565"/>
      <c r="CU32" s="565"/>
      <c r="CV32" s="565"/>
      <c r="CW32" s="565"/>
      <c r="CX32" s="565"/>
      <c r="CY32" s="565"/>
      <c r="CZ32" s="565"/>
      <c r="DA32" s="565"/>
      <c r="DB32" s="565"/>
      <c r="DC32" s="565"/>
      <c r="DD32" s="565"/>
      <c r="DE32" s="565"/>
      <c r="DF32" s="565"/>
      <c r="DG32" s="565"/>
      <c r="DH32" s="565"/>
      <c r="DI32" s="565"/>
      <c r="DJ32" s="565"/>
      <c r="DK32" s="565"/>
      <c r="DL32" s="565"/>
      <c r="DM32" s="565"/>
      <c r="DN32" s="565"/>
      <c r="DO32" s="565"/>
      <c r="DP32" s="565"/>
      <c r="DQ32" s="565"/>
      <c r="DR32" s="565"/>
      <c r="DS32" s="565"/>
      <c r="DT32" s="565"/>
      <c r="DU32" s="565"/>
      <c r="DV32" s="565"/>
      <c r="DW32" s="565"/>
      <c r="DX32" s="565"/>
      <c r="DY32" s="565"/>
      <c r="DZ32" s="565"/>
      <c r="EA32" s="565"/>
      <c r="EB32" s="565"/>
      <c r="EC32" s="565"/>
      <c r="ED32" s="565"/>
      <c r="EE32" s="565"/>
      <c r="EF32" s="565"/>
      <c r="EG32" s="565"/>
      <c r="EH32" s="565"/>
      <c r="EI32" s="565"/>
      <c r="EJ32" s="565"/>
      <c r="EK32" s="565"/>
      <c r="EL32" s="565"/>
      <c r="EM32" s="565"/>
      <c r="EN32" s="565"/>
      <c r="EO32" s="565"/>
      <c r="EP32" s="565"/>
      <c r="EQ32" s="565"/>
      <c r="ER32" s="565"/>
      <c r="ES32" s="565"/>
      <c r="ET32" s="565"/>
      <c r="EU32" s="565"/>
      <c r="EV32" s="565"/>
      <c r="EW32" s="565"/>
      <c r="EX32" s="565"/>
      <c r="EY32" s="565"/>
      <c r="EZ32" s="565"/>
      <c r="FA32" s="565"/>
      <c r="FB32" s="565"/>
      <c r="FC32" s="565"/>
      <c r="FD32" s="565"/>
      <c r="FE32" s="565"/>
      <c r="FF32" s="565"/>
      <c r="FG32" s="565"/>
      <c r="FH32" s="565"/>
      <c r="FI32" s="565"/>
      <c r="FJ32" s="565"/>
      <c r="FK32" s="565"/>
      <c r="FL32" s="565"/>
      <c r="FM32" s="565"/>
      <c r="FN32" s="565"/>
      <c r="FO32" s="565"/>
      <c r="FP32" s="565"/>
      <c r="FQ32" s="565"/>
      <c r="FR32" s="565"/>
      <c r="FS32" s="565"/>
      <c r="FT32" s="565"/>
      <c r="FU32" s="565"/>
      <c r="FV32" s="565"/>
      <c r="FW32" s="565"/>
      <c r="FX32" s="565"/>
      <c r="FY32" s="565"/>
      <c r="FZ32" s="565"/>
      <c r="GA32" s="565"/>
      <c r="GB32" s="565"/>
      <c r="GC32" s="565"/>
      <c r="GD32" s="565"/>
      <c r="GE32" s="565"/>
      <c r="GF32" s="565"/>
      <c r="GG32" s="565"/>
      <c r="GH32" s="565"/>
      <c r="GI32" s="565"/>
      <c r="GJ32" s="565"/>
      <c r="GK32" s="565"/>
      <c r="GL32" s="565"/>
      <c r="GM32" s="565"/>
      <c r="GN32" s="565"/>
      <c r="GO32" s="565"/>
      <c r="GP32" s="565"/>
      <c r="GQ32" s="565"/>
      <c r="GR32" s="565"/>
      <c r="GS32" s="565"/>
      <c r="GT32" s="565"/>
      <c r="GU32" s="565"/>
      <c r="GV32" s="565"/>
      <c r="GW32" s="565"/>
      <c r="GX32" s="565"/>
      <c r="GY32" s="565"/>
      <c r="GZ32" s="565"/>
      <c r="HA32" s="565"/>
      <c r="HB32" s="565"/>
      <c r="HC32" s="565"/>
      <c r="HD32" s="565"/>
      <c r="HE32" s="565"/>
      <c r="HF32" s="565"/>
      <c r="HG32" s="565"/>
      <c r="HH32" s="565"/>
      <c r="HI32" s="565"/>
      <c r="HJ32" s="565"/>
      <c r="HK32" s="565"/>
      <c r="HL32" s="565"/>
      <c r="HM32" s="565"/>
      <c r="HN32" s="565"/>
      <c r="HO32" s="565"/>
      <c r="HP32" s="565"/>
      <c r="HQ32" s="565"/>
      <c r="HR32" s="565"/>
      <c r="HS32" s="565"/>
      <c r="HT32" s="565"/>
      <c r="HU32" s="565"/>
      <c r="HV32" s="565"/>
      <c r="HW32" s="565"/>
      <c r="HX32" s="565"/>
      <c r="HY32" s="565"/>
      <c r="HZ32" s="565"/>
      <c r="IA32" s="565"/>
      <c r="IB32" s="565"/>
      <c r="IC32" s="565"/>
      <c r="ID32" s="565"/>
      <c r="IE32" s="565"/>
      <c r="IF32" s="565"/>
      <c r="IG32" s="565"/>
      <c r="IH32" s="565"/>
      <c r="II32" s="565"/>
      <c r="IJ32" s="565"/>
      <c r="IK32" s="565"/>
      <c r="IL32" s="565"/>
      <c r="IM32" s="565"/>
      <c r="IN32" s="565"/>
      <c r="IO32" s="565"/>
      <c r="IP32" s="565"/>
      <c r="IQ32" s="565"/>
      <c r="IR32" s="565"/>
      <c r="IS32" s="565"/>
      <c r="IT32" s="565"/>
      <c r="IU32" s="565"/>
      <c r="IV32" s="565"/>
    </row>
    <row r="33" spans="1:256">
      <c r="A33" s="583" t="s">
        <v>543</v>
      </c>
      <c r="B33" s="583"/>
      <c r="C33" s="583"/>
      <c r="D33" s="583"/>
      <c r="E33" s="583"/>
      <c r="F33" s="583"/>
      <c r="G33" s="583"/>
      <c r="H33" s="584"/>
      <c r="I33" s="583"/>
      <c r="J33" s="583"/>
      <c r="K33" s="584"/>
      <c r="L33" s="583"/>
      <c r="M33" s="583"/>
      <c r="N33" s="584"/>
      <c r="O33" s="583"/>
      <c r="P33" s="583"/>
      <c r="Q33" s="584"/>
      <c r="R33" s="583"/>
      <c r="S33" s="583"/>
      <c r="T33" s="584"/>
      <c r="U33" s="583"/>
      <c r="V33" s="583"/>
      <c r="W33" s="584"/>
      <c r="X33" s="583"/>
      <c r="Y33" s="583"/>
      <c r="Z33" s="585" t="s">
        <v>546</v>
      </c>
      <c r="AA33" s="583" t="s">
        <v>543</v>
      </c>
      <c r="AB33" s="586"/>
      <c r="AC33" s="586"/>
      <c r="AD33" s="586"/>
      <c r="AE33" s="586"/>
      <c r="AF33" s="586"/>
      <c r="AG33" s="583"/>
      <c r="AH33" s="584"/>
      <c r="AI33" s="583"/>
      <c r="AJ33" s="583"/>
      <c r="AK33" s="587"/>
      <c r="AL33" s="583"/>
      <c r="AM33" s="583"/>
      <c r="AN33" s="588"/>
      <c r="AO33" s="583"/>
      <c r="AP33" s="583"/>
      <c r="AQ33" s="588"/>
      <c r="AR33" s="583"/>
      <c r="AS33" s="583"/>
      <c r="AT33" s="589"/>
      <c r="AU33" s="583"/>
      <c r="AV33" s="583"/>
      <c r="AW33" s="590"/>
      <c r="AX33" s="583"/>
      <c r="AY33" s="583"/>
      <c r="AZ33" s="590"/>
      <c r="BA33" s="586"/>
      <c r="BB33" s="586"/>
      <c r="BC33" s="586"/>
      <c r="BD33" s="586"/>
      <c r="BE33" s="586"/>
      <c r="BF33" s="585" t="s">
        <v>546</v>
      </c>
      <c r="BG33" s="590"/>
      <c r="BH33" s="590"/>
      <c r="BI33" s="590"/>
      <c r="BJ33" s="590"/>
      <c r="BK33" s="590"/>
      <c r="BL33" s="590"/>
      <c r="BM33" s="590"/>
      <c r="BN33" s="590"/>
      <c r="BO33" s="590"/>
      <c r="BP33" s="590"/>
      <c r="BQ33" s="590"/>
      <c r="BR33" s="590"/>
      <c r="BS33" s="590"/>
      <c r="BT33" s="590"/>
      <c r="BU33" s="590"/>
      <c r="BV33" s="590"/>
      <c r="BW33" s="590"/>
      <c r="BX33" s="590"/>
      <c r="BY33" s="590"/>
      <c r="BZ33" s="590"/>
      <c r="CA33" s="590"/>
      <c r="CB33" s="590"/>
      <c r="CC33" s="590"/>
      <c r="CD33" s="590"/>
      <c r="CE33" s="590"/>
      <c r="CF33" s="590"/>
      <c r="CG33" s="590"/>
      <c r="CH33" s="590"/>
      <c r="CI33" s="590"/>
      <c r="CJ33" s="590"/>
      <c r="CK33" s="590"/>
      <c r="CL33" s="590"/>
      <c r="CM33" s="590"/>
      <c r="CN33" s="590"/>
      <c r="CO33" s="590"/>
      <c r="CP33" s="590"/>
      <c r="CQ33" s="590"/>
      <c r="CR33" s="590"/>
      <c r="CS33" s="590"/>
      <c r="CT33" s="590"/>
      <c r="CU33" s="590"/>
      <c r="CV33" s="590"/>
      <c r="CW33" s="590"/>
      <c r="CX33" s="590"/>
      <c r="CY33" s="590"/>
      <c r="CZ33" s="590"/>
      <c r="DA33" s="590"/>
      <c r="DB33" s="590"/>
      <c r="DC33" s="590"/>
      <c r="DD33" s="590"/>
      <c r="DE33" s="590"/>
      <c r="DF33" s="590"/>
      <c r="DG33" s="590"/>
      <c r="DH33" s="590"/>
      <c r="DI33" s="590"/>
      <c r="DJ33" s="590"/>
      <c r="DK33" s="590"/>
      <c r="DL33" s="590"/>
      <c r="DM33" s="590"/>
      <c r="DN33" s="590"/>
      <c r="DO33" s="590"/>
      <c r="DP33" s="590"/>
      <c r="DQ33" s="590"/>
      <c r="DR33" s="590"/>
      <c r="DS33" s="590"/>
      <c r="DT33" s="590"/>
      <c r="DU33" s="590"/>
      <c r="DV33" s="590"/>
      <c r="DW33" s="590"/>
      <c r="DX33" s="590"/>
      <c r="DY33" s="590"/>
      <c r="DZ33" s="590"/>
      <c r="EA33" s="590"/>
      <c r="EB33" s="590"/>
      <c r="EC33" s="590"/>
      <c r="ED33" s="590"/>
      <c r="EE33" s="590"/>
      <c r="EF33" s="590"/>
      <c r="EG33" s="590"/>
      <c r="EH33" s="590"/>
      <c r="EI33" s="590"/>
      <c r="EJ33" s="590"/>
      <c r="EK33" s="590"/>
      <c r="EL33" s="590"/>
      <c r="EM33" s="590"/>
      <c r="EN33" s="590"/>
      <c r="EO33" s="590"/>
      <c r="EP33" s="590"/>
      <c r="EQ33" s="590"/>
      <c r="ER33" s="590"/>
      <c r="ES33" s="590"/>
      <c r="ET33" s="590"/>
      <c r="EU33" s="590"/>
      <c r="EV33" s="590"/>
      <c r="EW33" s="590"/>
      <c r="EX33" s="590"/>
      <c r="EY33" s="590"/>
      <c r="EZ33" s="590"/>
      <c r="FA33" s="590"/>
      <c r="FB33" s="590"/>
      <c r="FC33" s="590"/>
      <c r="FD33" s="590"/>
      <c r="FE33" s="590"/>
      <c r="FF33" s="590"/>
      <c r="FG33" s="590"/>
      <c r="FH33" s="590"/>
      <c r="FI33" s="590"/>
      <c r="FJ33" s="590"/>
      <c r="FK33" s="590"/>
      <c r="FL33" s="590"/>
      <c r="FM33" s="590"/>
      <c r="FN33" s="590"/>
      <c r="FO33" s="590"/>
      <c r="FP33" s="590"/>
      <c r="FQ33" s="590"/>
      <c r="FR33" s="590"/>
      <c r="FS33" s="590"/>
      <c r="FT33" s="590"/>
      <c r="FU33" s="590"/>
      <c r="FV33" s="590"/>
      <c r="FW33" s="590"/>
      <c r="FX33" s="590"/>
      <c r="FY33" s="590"/>
      <c r="FZ33" s="590"/>
      <c r="GA33" s="590"/>
      <c r="GB33" s="590"/>
      <c r="GC33" s="590"/>
      <c r="GD33" s="590"/>
      <c r="GE33" s="590"/>
      <c r="GF33" s="590"/>
      <c r="GG33" s="590"/>
      <c r="GH33" s="590"/>
      <c r="GI33" s="590"/>
      <c r="GJ33" s="590"/>
      <c r="GK33" s="590"/>
      <c r="GL33" s="590"/>
      <c r="GM33" s="590"/>
      <c r="GN33" s="590"/>
      <c r="GO33" s="590"/>
      <c r="GP33" s="590"/>
      <c r="GQ33" s="590"/>
      <c r="GR33" s="590"/>
      <c r="GS33" s="590"/>
      <c r="GT33" s="590"/>
      <c r="GU33" s="590"/>
      <c r="GV33" s="590"/>
      <c r="GW33" s="590"/>
      <c r="GX33" s="590"/>
      <c r="GY33" s="590"/>
      <c r="GZ33" s="590"/>
      <c r="HA33" s="590"/>
      <c r="HB33" s="590"/>
      <c r="HC33" s="590"/>
      <c r="HD33" s="590"/>
      <c r="HE33" s="590"/>
      <c r="HF33" s="590"/>
      <c r="HG33" s="590"/>
      <c r="HH33" s="590"/>
      <c r="HI33" s="590"/>
      <c r="HJ33" s="590"/>
      <c r="HK33" s="590"/>
      <c r="HL33" s="590"/>
      <c r="HM33" s="590"/>
      <c r="HN33" s="590"/>
      <c r="HO33" s="590"/>
      <c r="HP33" s="590"/>
      <c r="HQ33" s="590"/>
      <c r="HR33" s="590"/>
      <c r="HS33" s="590"/>
      <c r="HT33" s="590"/>
      <c r="HU33" s="590"/>
      <c r="HV33" s="590"/>
      <c r="HW33" s="590"/>
      <c r="HX33" s="590"/>
      <c r="HY33" s="590"/>
      <c r="HZ33" s="590"/>
      <c r="IA33" s="590"/>
      <c r="IB33" s="590"/>
      <c r="IC33" s="590"/>
      <c r="ID33" s="590"/>
      <c r="IE33" s="590"/>
      <c r="IF33" s="590"/>
      <c r="IG33" s="590"/>
      <c r="IH33" s="590"/>
      <c r="II33" s="590"/>
      <c r="IJ33" s="590"/>
      <c r="IK33" s="590"/>
      <c r="IL33" s="590"/>
      <c r="IM33" s="590"/>
      <c r="IN33" s="590"/>
      <c r="IO33" s="590"/>
      <c r="IP33" s="590"/>
      <c r="IQ33" s="590"/>
      <c r="IR33" s="590"/>
      <c r="IS33" s="590"/>
      <c r="IT33" s="590"/>
      <c r="IU33" s="590"/>
      <c r="IV33" s="590"/>
    </row>
    <row r="34" spans="1:256">
      <c r="A34" s="591" t="s">
        <v>173</v>
      </c>
      <c r="B34" s="592"/>
      <c r="C34" s="592"/>
      <c r="D34" s="592"/>
      <c r="E34" s="592"/>
      <c r="F34" s="592"/>
      <c r="G34" s="592"/>
      <c r="H34" s="592"/>
      <c r="I34" s="592"/>
      <c r="J34" s="592"/>
      <c r="K34" s="592"/>
      <c r="L34" s="592"/>
      <c r="M34" s="592"/>
      <c r="N34" s="592"/>
      <c r="O34" s="592"/>
      <c r="P34" s="592"/>
      <c r="Q34" s="592"/>
      <c r="R34" s="592"/>
      <c r="S34" s="592"/>
      <c r="T34" s="592"/>
      <c r="U34" s="592"/>
      <c r="V34" s="592"/>
      <c r="W34" s="592"/>
      <c r="X34" s="592"/>
      <c r="Y34" s="592"/>
      <c r="Z34" s="592"/>
      <c r="AA34" s="591" t="s">
        <v>173</v>
      </c>
      <c r="AB34" s="592"/>
      <c r="AC34" s="592"/>
      <c r="AD34" s="592"/>
      <c r="AE34" s="559"/>
      <c r="AF34" s="559"/>
      <c r="AG34" s="559"/>
      <c r="AH34" s="559"/>
      <c r="AI34" s="559"/>
      <c r="AJ34" s="559"/>
      <c r="AK34" s="559"/>
      <c r="AL34" s="559"/>
      <c r="AM34" s="559"/>
      <c r="AN34" s="559"/>
      <c r="AO34" s="559"/>
      <c r="AP34" s="559"/>
      <c r="AQ34" s="559"/>
      <c r="AR34" s="559"/>
      <c r="AS34" s="559"/>
      <c r="AT34" s="559"/>
      <c r="AU34" s="559"/>
      <c r="AV34" s="559"/>
      <c r="AW34" s="559"/>
      <c r="AX34" s="559"/>
      <c r="AY34" s="559"/>
      <c r="AZ34" s="559"/>
      <c r="BA34" s="559"/>
      <c r="BB34" s="559"/>
      <c r="BC34" s="559"/>
      <c r="BD34" s="559"/>
      <c r="BE34" s="559"/>
      <c r="BF34" s="559"/>
    </row>
    <row r="35" spans="1:256">
      <c r="A35" s="593" t="s">
        <v>77</v>
      </c>
      <c r="B35" s="592"/>
      <c r="C35" s="592"/>
      <c r="D35" s="592"/>
      <c r="E35" s="592"/>
      <c r="F35" s="592"/>
      <c r="G35" s="592"/>
      <c r="H35" s="592"/>
      <c r="I35" s="592"/>
      <c r="J35" s="592"/>
      <c r="K35" s="592"/>
      <c r="L35" s="592"/>
      <c r="M35" s="592"/>
      <c r="N35" s="592"/>
      <c r="O35" s="592"/>
      <c r="P35" s="592"/>
      <c r="Q35" s="592"/>
      <c r="R35" s="592"/>
      <c r="S35" s="592"/>
      <c r="T35" s="592"/>
      <c r="U35" s="592"/>
      <c r="V35" s="592"/>
      <c r="W35" s="592"/>
      <c r="X35" s="592"/>
      <c r="Y35" s="592"/>
      <c r="Z35" s="592"/>
      <c r="AA35" s="593" t="s">
        <v>77</v>
      </c>
      <c r="AB35" s="592"/>
      <c r="AC35" s="592"/>
      <c r="AD35" s="592"/>
      <c r="AE35" s="559"/>
      <c r="AF35" s="559"/>
      <c r="AG35" s="559"/>
      <c r="AH35" s="559"/>
      <c r="AI35" s="559"/>
      <c r="AJ35" s="559"/>
      <c r="AK35" s="559"/>
      <c r="AL35" s="559"/>
      <c r="AM35" s="559"/>
      <c r="AN35" s="559"/>
      <c r="AO35" s="559"/>
      <c r="AP35" s="559"/>
      <c r="AQ35" s="559"/>
      <c r="AR35" s="559"/>
      <c r="AS35" s="559"/>
      <c r="AT35" s="559"/>
      <c r="AU35" s="559"/>
      <c r="AV35" s="559"/>
      <c r="AW35" s="559"/>
      <c r="AX35" s="559"/>
      <c r="AY35" s="559"/>
      <c r="AZ35" s="559"/>
      <c r="BA35" s="559"/>
      <c r="BB35" s="559"/>
      <c r="BC35" s="559"/>
      <c r="BD35" s="559"/>
      <c r="BE35" s="559"/>
      <c r="BF35" s="559"/>
    </row>
  </sheetData>
  <mergeCells count="11">
    <mergeCell ref="AQ3:BF3"/>
    <mergeCell ref="A7:A8"/>
    <mergeCell ref="AA7:AA8"/>
    <mergeCell ref="A1:B1"/>
    <mergeCell ref="AA1:AB1"/>
    <mergeCell ref="A3:M3"/>
    <mergeCell ref="N3:Z3"/>
    <mergeCell ref="AA3:AP3"/>
    <mergeCell ref="Z7:Z8"/>
    <mergeCell ref="BF7:BF8"/>
    <mergeCell ref="AQ4:BF4"/>
  </mergeCells>
  <phoneticPr fontId="43" type="noConversion"/>
  <printOptions horizontalCentered="1"/>
  <pageMargins left="0.59055554866790771" right="0.59055554866790771" top="0.59041666984558105" bottom="0.98430556058883667" header="0" footer="0"/>
  <pageSetup paperSize="7" scale="95" orientation="portrait" r:id="rId1"/>
  <rowBreaks count="1" manualBreakCount="1">
    <brk id="38" max="1048575" man="1"/>
  </rowBreaks>
  <colBreaks count="3" manualBreakCount="3">
    <brk id="13" max="34" man="1"/>
    <brk id="26" max="16383" man="1"/>
    <brk id="42" max="1638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F0"/>
  </sheetPr>
  <dimension ref="A1:HT39"/>
  <sheetViews>
    <sheetView showGridLines="0" topLeftCell="U1" zoomScaleNormal="100" zoomScaleSheetLayoutView="90" workbookViewId="0">
      <selection activeCell="AA22" sqref="AA22"/>
    </sheetView>
  </sheetViews>
  <sheetFormatPr defaultColWidth="8" defaultRowHeight="15.75"/>
  <cols>
    <col min="1" max="1" width="12.33203125" style="697" customWidth="1"/>
    <col min="2" max="6" width="6.44140625" style="697" customWidth="1"/>
    <col min="7" max="10" width="6.5546875" style="697" customWidth="1"/>
    <col min="11" max="11" width="6.44140625" style="697" customWidth="1"/>
    <col min="12" max="19" width="6.33203125" style="697" customWidth="1"/>
    <col min="20" max="20" width="13.6640625" style="697" customWidth="1"/>
    <col min="21" max="21" width="11.44140625" style="697" customWidth="1"/>
    <col min="22" max="26" width="6.6640625" style="697" customWidth="1"/>
    <col min="27" max="30" width="6.44140625" style="697" customWidth="1"/>
    <col min="31" max="32" width="6.33203125" style="697" customWidth="1"/>
    <col min="33" max="33" width="6.33203125" style="696" customWidth="1"/>
    <col min="34" max="39" width="6.33203125" style="697" customWidth="1"/>
    <col min="40" max="40" width="13.77734375" style="697" customWidth="1"/>
    <col min="41" max="16384" width="8" style="696"/>
  </cols>
  <sheetData>
    <row r="1" spans="1:228" s="618" customFormat="1" ht="12" customHeight="1">
      <c r="A1" s="1090"/>
      <c r="B1" s="1090"/>
      <c r="C1" s="614"/>
      <c r="D1" s="614"/>
      <c r="E1" s="614"/>
      <c r="F1" s="614"/>
      <c r="G1" s="614"/>
      <c r="H1" s="614"/>
      <c r="I1" s="614"/>
      <c r="J1" s="614"/>
      <c r="K1" s="1091"/>
      <c r="L1" s="1091"/>
      <c r="M1" s="1091"/>
      <c r="N1" s="615"/>
      <c r="O1" s="615"/>
      <c r="P1" s="614"/>
      <c r="Q1" s="614"/>
      <c r="R1" s="614"/>
      <c r="S1" s="616"/>
      <c r="T1" s="617"/>
      <c r="U1" s="1090"/>
      <c r="V1" s="1090"/>
      <c r="W1" s="616"/>
      <c r="X1" s="616"/>
      <c r="Y1" s="616"/>
      <c r="Z1" s="616"/>
      <c r="AB1" s="615"/>
      <c r="AC1" s="615"/>
      <c r="AD1" s="615"/>
      <c r="AE1" s="614"/>
      <c r="AF1" s="614"/>
      <c r="AG1" s="614"/>
      <c r="AH1" s="614"/>
      <c r="AI1" s="614"/>
      <c r="AJ1" s="614"/>
      <c r="AK1" s="614"/>
      <c r="AL1" s="619"/>
      <c r="AM1" s="617"/>
      <c r="AN1" s="617"/>
    </row>
    <row r="2" spans="1:228" s="625" customFormat="1" ht="12" customHeight="1">
      <c r="A2" s="620"/>
      <c r="B2" s="621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3"/>
      <c r="T2" s="624"/>
      <c r="U2" s="624"/>
      <c r="V2" s="623"/>
      <c r="W2" s="623"/>
      <c r="X2" s="623"/>
      <c r="Y2" s="623"/>
      <c r="Z2" s="623"/>
      <c r="AA2" s="623"/>
      <c r="AB2" s="624"/>
      <c r="AC2" s="624"/>
      <c r="AD2" s="624"/>
      <c r="AE2" s="622"/>
      <c r="AF2" s="622"/>
      <c r="AG2" s="622"/>
      <c r="AH2" s="622"/>
      <c r="AI2" s="622"/>
      <c r="AJ2" s="622"/>
      <c r="AK2" s="622"/>
      <c r="AL2" s="622"/>
      <c r="AM2" s="622"/>
      <c r="AN2" s="624"/>
    </row>
    <row r="3" spans="1:228" s="626" customFormat="1" ht="18" customHeight="1">
      <c r="A3" s="1092" t="s">
        <v>502</v>
      </c>
      <c r="B3" s="1092"/>
      <c r="C3" s="1092"/>
      <c r="D3" s="1092"/>
      <c r="E3" s="1092"/>
      <c r="F3" s="1092"/>
      <c r="G3" s="1092"/>
      <c r="H3" s="1092"/>
      <c r="I3" s="1092"/>
      <c r="J3" s="1092"/>
      <c r="K3" s="1092" t="s">
        <v>66</v>
      </c>
      <c r="L3" s="1092"/>
      <c r="M3" s="1092"/>
      <c r="N3" s="1092"/>
      <c r="O3" s="1092"/>
      <c r="P3" s="1092"/>
      <c r="Q3" s="1092"/>
      <c r="R3" s="1092"/>
      <c r="S3" s="1092"/>
      <c r="T3" s="1092"/>
      <c r="U3" s="1093" t="s">
        <v>117</v>
      </c>
      <c r="V3" s="1094"/>
      <c r="W3" s="1094"/>
      <c r="X3" s="1094"/>
      <c r="Y3" s="1094"/>
      <c r="Z3" s="1094"/>
      <c r="AA3" s="1094"/>
      <c r="AB3" s="1094"/>
      <c r="AC3" s="1094"/>
      <c r="AD3" s="1094"/>
      <c r="AE3" s="1092" t="s">
        <v>75</v>
      </c>
      <c r="AF3" s="1092"/>
      <c r="AG3" s="1092"/>
      <c r="AH3" s="1092"/>
      <c r="AI3" s="1092"/>
      <c r="AJ3" s="1092"/>
      <c r="AK3" s="1092"/>
      <c r="AL3" s="1092"/>
      <c r="AM3" s="1092"/>
      <c r="AN3" s="1092"/>
    </row>
    <row r="4" spans="1:228" s="626" customFormat="1" ht="18" customHeight="1">
      <c r="A4" s="839"/>
      <c r="B4" s="839"/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839"/>
      <c r="O4" s="839"/>
      <c r="P4" s="839"/>
      <c r="Q4" s="839"/>
      <c r="R4" s="839"/>
      <c r="S4" s="839"/>
      <c r="T4" s="839"/>
      <c r="U4" s="840"/>
      <c r="V4" s="841"/>
      <c r="W4" s="841"/>
      <c r="X4" s="841"/>
      <c r="Y4" s="841"/>
      <c r="Z4" s="841"/>
      <c r="AA4" s="841"/>
      <c r="AB4" s="841"/>
      <c r="AC4" s="841"/>
      <c r="AD4" s="841"/>
      <c r="AE4" s="839"/>
      <c r="AF4" s="839"/>
      <c r="AG4" s="839"/>
      <c r="AH4" s="839"/>
      <c r="AI4" s="839"/>
      <c r="AJ4" s="839"/>
      <c r="AK4" s="839"/>
      <c r="AL4" s="839"/>
      <c r="AM4" s="839"/>
      <c r="AN4" s="839"/>
    </row>
    <row r="5" spans="1:228" s="632" customFormat="1" ht="12" customHeight="1">
      <c r="A5" s="627"/>
      <c r="B5" s="627"/>
      <c r="C5" s="627"/>
      <c r="D5" s="627"/>
      <c r="E5" s="627"/>
      <c r="F5" s="627"/>
      <c r="G5" s="627"/>
      <c r="H5" s="627"/>
      <c r="I5" s="627"/>
      <c r="J5" s="627"/>
      <c r="K5" s="628"/>
      <c r="L5" s="628"/>
      <c r="M5" s="628"/>
      <c r="N5" s="628"/>
      <c r="O5" s="628"/>
      <c r="P5" s="628"/>
      <c r="Q5" s="629"/>
      <c r="R5" s="629"/>
      <c r="S5" s="630"/>
      <c r="T5" s="629"/>
      <c r="U5" s="631"/>
      <c r="V5" s="630"/>
      <c r="W5" s="630"/>
      <c r="X5" s="630"/>
      <c r="Y5" s="630"/>
      <c r="Z5" s="630"/>
      <c r="AA5" s="630"/>
      <c r="AB5" s="631"/>
      <c r="AC5" s="631"/>
      <c r="AD5" s="631"/>
      <c r="AE5" s="631"/>
      <c r="AF5" s="631"/>
      <c r="AG5" s="631"/>
      <c r="AH5" s="631"/>
      <c r="AI5" s="631"/>
      <c r="AJ5" s="631"/>
      <c r="AK5" s="627"/>
      <c r="AL5" s="627"/>
      <c r="AM5" s="627"/>
      <c r="AN5" s="631"/>
    </row>
    <row r="6" spans="1:228" s="625" customFormat="1" ht="12" customHeight="1">
      <c r="A6" s="633" t="s">
        <v>239</v>
      </c>
      <c r="K6" s="634"/>
      <c r="L6" s="634"/>
      <c r="M6" s="634"/>
      <c r="S6" s="635"/>
      <c r="T6" s="636" t="s">
        <v>506</v>
      </c>
      <c r="U6" s="625" t="s">
        <v>588</v>
      </c>
      <c r="V6" s="635"/>
      <c r="W6" s="635"/>
      <c r="X6" s="635"/>
      <c r="Y6" s="635"/>
      <c r="Z6" s="635"/>
      <c r="AA6" s="635"/>
      <c r="AF6" s="636"/>
      <c r="AG6" s="636"/>
      <c r="AH6" s="636"/>
      <c r="AI6" s="636"/>
      <c r="AJ6" s="636"/>
      <c r="AK6" s="636"/>
      <c r="AL6" s="636"/>
      <c r="AM6" s="636"/>
      <c r="AN6" s="636" t="s">
        <v>506</v>
      </c>
    </row>
    <row r="7" spans="1:228" s="640" customFormat="1" ht="15" customHeight="1">
      <c r="A7" s="1073" t="s">
        <v>589</v>
      </c>
      <c r="B7" s="1071" t="s">
        <v>348</v>
      </c>
      <c r="C7" s="1071"/>
      <c r="D7" s="1072"/>
      <c r="E7" s="1070" t="s">
        <v>590</v>
      </c>
      <c r="F7" s="1071"/>
      <c r="G7" s="1072"/>
      <c r="H7" s="1071" t="s">
        <v>17</v>
      </c>
      <c r="I7" s="1071"/>
      <c r="J7" s="1071"/>
      <c r="K7" s="1071" t="s">
        <v>1</v>
      </c>
      <c r="L7" s="1071"/>
      <c r="M7" s="1072"/>
      <c r="N7" s="1070" t="s">
        <v>373</v>
      </c>
      <c r="O7" s="1071"/>
      <c r="P7" s="1072"/>
      <c r="Q7" s="1070" t="s">
        <v>329</v>
      </c>
      <c r="R7" s="1071"/>
      <c r="S7" s="1072"/>
      <c r="T7" s="1085" t="s">
        <v>368</v>
      </c>
      <c r="U7" s="1073" t="s">
        <v>591</v>
      </c>
      <c r="V7" s="1070" t="s">
        <v>360</v>
      </c>
      <c r="W7" s="1071"/>
      <c r="X7" s="1072"/>
      <c r="Y7" s="1070" t="s">
        <v>395</v>
      </c>
      <c r="Z7" s="1081"/>
      <c r="AA7" s="1082"/>
      <c r="AB7" s="637" t="s">
        <v>321</v>
      </c>
      <c r="AC7" s="638"/>
      <c r="AD7" s="638"/>
      <c r="AE7" s="1071" t="s">
        <v>339</v>
      </c>
      <c r="AF7" s="1071"/>
      <c r="AG7" s="1072"/>
      <c r="AH7" s="1070" t="s">
        <v>4</v>
      </c>
      <c r="AI7" s="1071"/>
      <c r="AJ7" s="1072"/>
      <c r="AK7" s="1070" t="s">
        <v>16</v>
      </c>
      <c r="AL7" s="1071"/>
      <c r="AM7" s="1071"/>
      <c r="AN7" s="1085" t="s">
        <v>368</v>
      </c>
      <c r="AO7" s="639"/>
      <c r="AP7" s="639"/>
      <c r="AQ7" s="639"/>
      <c r="AR7" s="639"/>
      <c r="AS7" s="639"/>
      <c r="AT7" s="639"/>
      <c r="AU7" s="639"/>
      <c r="AV7" s="639"/>
      <c r="AW7" s="639"/>
      <c r="AX7" s="639"/>
      <c r="AY7" s="639"/>
      <c r="AZ7" s="639"/>
      <c r="BA7" s="639"/>
      <c r="BB7" s="639"/>
      <c r="BC7" s="639"/>
      <c r="BD7" s="639"/>
      <c r="BE7" s="639"/>
      <c r="BF7" s="639"/>
      <c r="BG7" s="639"/>
      <c r="BH7" s="639"/>
      <c r="BI7" s="639"/>
      <c r="BJ7" s="639"/>
      <c r="BK7" s="639"/>
      <c r="BL7" s="639"/>
      <c r="BM7" s="639"/>
      <c r="BN7" s="639"/>
      <c r="BO7" s="639"/>
      <c r="BP7" s="639"/>
      <c r="BQ7" s="639"/>
      <c r="BR7" s="639"/>
      <c r="BS7" s="639"/>
      <c r="BT7" s="639"/>
      <c r="BU7" s="639"/>
      <c r="BV7" s="639"/>
      <c r="BW7" s="639"/>
      <c r="BX7" s="639"/>
      <c r="BY7" s="639"/>
      <c r="BZ7" s="639"/>
      <c r="CA7" s="639"/>
      <c r="CB7" s="639"/>
      <c r="CC7" s="639"/>
      <c r="CD7" s="639"/>
      <c r="CE7" s="639"/>
      <c r="CF7" s="639"/>
      <c r="CG7" s="639"/>
      <c r="CH7" s="639"/>
      <c r="CI7" s="639"/>
      <c r="CJ7" s="639"/>
      <c r="CK7" s="639"/>
      <c r="CL7" s="639"/>
      <c r="CM7" s="639"/>
      <c r="CN7" s="639"/>
      <c r="CO7" s="639"/>
      <c r="CP7" s="639"/>
      <c r="CQ7" s="639"/>
      <c r="CR7" s="639"/>
      <c r="CS7" s="639"/>
      <c r="CT7" s="639"/>
      <c r="CU7" s="639"/>
      <c r="CV7" s="639"/>
      <c r="CW7" s="639"/>
      <c r="CX7" s="639"/>
      <c r="CY7" s="639"/>
      <c r="CZ7" s="639"/>
      <c r="DA7" s="639"/>
      <c r="DB7" s="639"/>
      <c r="DC7" s="639"/>
      <c r="DD7" s="639"/>
      <c r="DE7" s="639"/>
      <c r="DF7" s="639"/>
      <c r="DG7" s="639"/>
      <c r="DH7" s="639"/>
      <c r="DI7" s="639"/>
      <c r="DJ7" s="639"/>
      <c r="DK7" s="639"/>
      <c r="DL7" s="639"/>
      <c r="DM7" s="639"/>
      <c r="DN7" s="639"/>
      <c r="DO7" s="639"/>
      <c r="DP7" s="639"/>
      <c r="DQ7" s="639"/>
      <c r="DR7" s="639"/>
      <c r="DS7" s="639"/>
      <c r="DT7" s="639"/>
      <c r="DU7" s="639"/>
      <c r="DV7" s="639"/>
      <c r="DW7" s="639"/>
      <c r="DX7" s="639"/>
      <c r="DY7" s="639"/>
      <c r="DZ7" s="639"/>
      <c r="EA7" s="639"/>
      <c r="EB7" s="639"/>
      <c r="EC7" s="639"/>
      <c r="ED7" s="639"/>
      <c r="EE7" s="639"/>
      <c r="EF7" s="639"/>
      <c r="EG7" s="639"/>
      <c r="EH7" s="639"/>
      <c r="EI7" s="639"/>
      <c r="EJ7" s="639"/>
      <c r="EK7" s="639"/>
      <c r="EL7" s="639"/>
      <c r="EM7" s="639"/>
      <c r="EN7" s="639"/>
      <c r="EO7" s="639"/>
      <c r="EP7" s="639"/>
      <c r="EQ7" s="639"/>
      <c r="ER7" s="639"/>
      <c r="ES7" s="639"/>
      <c r="ET7" s="639"/>
      <c r="EU7" s="639"/>
      <c r="EV7" s="639"/>
      <c r="EW7" s="639"/>
      <c r="EX7" s="639"/>
      <c r="EY7" s="639"/>
      <c r="EZ7" s="639"/>
      <c r="FA7" s="639"/>
      <c r="FB7" s="639"/>
      <c r="FC7" s="639"/>
      <c r="FD7" s="639"/>
      <c r="FE7" s="639"/>
      <c r="FF7" s="639"/>
      <c r="FG7" s="639"/>
      <c r="FH7" s="639"/>
      <c r="FI7" s="639"/>
      <c r="FJ7" s="639"/>
      <c r="FK7" s="639"/>
      <c r="FL7" s="639"/>
      <c r="FM7" s="639"/>
      <c r="FN7" s="639"/>
      <c r="FO7" s="639"/>
      <c r="FP7" s="639"/>
      <c r="FQ7" s="639"/>
      <c r="FR7" s="639"/>
      <c r="FS7" s="639"/>
      <c r="FT7" s="639"/>
      <c r="FU7" s="639"/>
      <c r="FV7" s="639"/>
      <c r="FW7" s="639"/>
      <c r="FX7" s="639"/>
      <c r="FY7" s="639"/>
      <c r="FZ7" s="639"/>
      <c r="GA7" s="639"/>
      <c r="GB7" s="639"/>
      <c r="GC7" s="639"/>
      <c r="GD7" s="639"/>
      <c r="GE7" s="639"/>
      <c r="GF7" s="639"/>
      <c r="GG7" s="639"/>
      <c r="GH7" s="639"/>
      <c r="GI7" s="639"/>
      <c r="GJ7" s="639"/>
      <c r="GK7" s="639"/>
      <c r="GL7" s="639"/>
      <c r="GM7" s="639"/>
      <c r="GN7" s="639"/>
      <c r="GO7" s="639"/>
      <c r="GP7" s="639"/>
      <c r="GQ7" s="639"/>
      <c r="GR7" s="639"/>
      <c r="GS7" s="639"/>
      <c r="GT7" s="639"/>
      <c r="GU7" s="639"/>
      <c r="GV7" s="639"/>
      <c r="GW7" s="639"/>
      <c r="GX7" s="639"/>
      <c r="GY7" s="639"/>
      <c r="GZ7" s="639"/>
      <c r="HA7" s="639"/>
      <c r="HB7" s="639"/>
      <c r="HC7" s="639"/>
      <c r="HD7" s="639"/>
      <c r="HE7" s="639"/>
      <c r="HF7" s="639"/>
      <c r="HG7" s="639"/>
      <c r="HH7" s="639"/>
      <c r="HI7" s="639"/>
      <c r="HJ7" s="639"/>
      <c r="HK7" s="639"/>
      <c r="HL7" s="639"/>
      <c r="HM7" s="639"/>
      <c r="HN7" s="639"/>
      <c r="HO7" s="639"/>
      <c r="HP7" s="639"/>
      <c r="HQ7" s="639"/>
      <c r="HR7" s="639"/>
      <c r="HS7" s="639"/>
      <c r="HT7" s="639"/>
    </row>
    <row r="8" spans="1:228" s="641" customFormat="1" ht="15" customHeight="1">
      <c r="A8" s="1074"/>
      <c r="B8" s="1083" t="s">
        <v>252</v>
      </c>
      <c r="C8" s="1083"/>
      <c r="D8" s="1084"/>
      <c r="E8" s="1076" t="s">
        <v>357</v>
      </c>
      <c r="F8" s="1079"/>
      <c r="G8" s="1080"/>
      <c r="H8" s="1076" t="s">
        <v>361</v>
      </c>
      <c r="I8" s="1079"/>
      <c r="J8" s="1079"/>
      <c r="K8" s="1079" t="s">
        <v>234</v>
      </c>
      <c r="L8" s="1079"/>
      <c r="M8" s="1080"/>
      <c r="N8" s="1076" t="s">
        <v>250</v>
      </c>
      <c r="O8" s="1079"/>
      <c r="P8" s="1080"/>
      <c r="Q8" s="1076" t="s">
        <v>364</v>
      </c>
      <c r="R8" s="1079"/>
      <c r="S8" s="1080"/>
      <c r="T8" s="1086"/>
      <c r="U8" s="1088"/>
      <c r="V8" s="1076" t="s">
        <v>241</v>
      </c>
      <c r="W8" s="1079"/>
      <c r="X8" s="1080"/>
      <c r="Y8" s="1076" t="s">
        <v>365</v>
      </c>
      <c r="Z8" s="1077"/>
      <c r="AA8" s="1078"/>
      <c r="AB8" s="1076" t="s">
        <v>249</v>
      </c>
      <c r="AC8" s="1079"/>
      <c r="AD8" s="1079"/>
      <c r="AE8" s="1079" t="s">
        <v>247</v>
      </c>
      <c r="AF8" s="1079"/>
      <c r="AG8" s="1080"/>
      <c r="AH8" s="1076" t="s">
        <v>347</v>
      </c>
      <c r="AI8" s="1079"/>
      <c r="AJ8" s="1080"/>
      <c r="AK8" s="1076" t="s">
        <v>390</v>
      </c>
      <c r="AL8" s="1079"/>
      <c r="AM8" s="1079"/>
      <c r="AN8" s="1086"/>
      <c r="AO8" s="639"/>
      <c r="AP8" s="639"/>
      <c r="AQ8" s="639"/>
      <c r="AR8" s="639"/>
      <c r="AS8" s="639"/>
      <c r="AT8" s="639"/>
      <c r="AU8" s="639"/>
      <c r="AV8" s="639"/>
      <c r="AW8" s="639"/>
      <c r="AX8" s="639"/>
      <c r="AY8" s="639"/>
      <c r="AZ8" s="639"/>
      <c r="BA8" s="639"/>
      <c r="BB8" s="639"/>
      <c r="BC8" s="639"/>
      <c r="BD8" s="639"/>
      <c r="BE8" s="639"/>
      <c r="BF8" s="639"/>
      <c r="BG8" s="639"/>
      <c r="BH8" s="639"/>
      <c r="BI8" s="639"/>
      <c r="BJ8" s="639"/>
      <c r="BK8" s="639"/>
      <c r="BL8" s="639"/>
      <c r="BM8" s="639"/>
      <c r="BN8" s="639"/>
      <c r="BO8" s="639"/>
      <c r="BP8" s="639"/>
      <c r="BQ8" s="639"/>
      <c r="BR8" s="639"/>
      <c r="BS8" s="639"/>
      <c r="BT8" s="639"/>
      <c r="BU8" s="639"/>
      <c r="BV8" s="639"/>
      <c r="BW8" s="639"/>
      <c r="BX8" s="639"/>
      <c r="BY8" s="639"/>
      <c r="BZ8" s="639"/>
      <c r="CA8" s="639"/>
      <c r="CB8" s="639"/>
      <c r="CC8" s="639"/>
      <c r="CD8" s="639"/>
      <c r="CE8" s="639"/>
      <c r="CF8" s="639"/>
      <c r="CG8" s="639"/>
      <c r="CH8" s="639"/>
      <c r="CI8" s="639"/>
      <c r="CJ8" s="639"/>
      <c r="CK8" s="639"/>
      <c r="CL8" s="639"/>
      <c r="CM8" s="639"/>
      <c r="CN8" s="639"/>
      <c r="CO8" s="639"/>
      <c r="CP8" s="639"/>
      <c r="CQ8" s="639"/>
      <c r="CR8" s="639"/>
      <c r="CS8" s="639"/>
      <c r="CT8" s="639"/>
      <c r="CU8" s="639"/>
      <c r="CV8" s="639"/>
      <c r="CW8" s="639"/>
      <c r="CX8" s="639"/>
      <c r="CY8" s="639"/>
      <c r="CZ8" s="639"/>
      <c r="DA8" s="639"/>
      <c r="DB8" s="639"/>
      <c r="DC8" s="639"/>
      <c r="DD8" s="639"/>
      <c r="DE8" s="639"/>
      <c r="DF8" s="639"/>
      <c r="DG8" s="639"/>
      <c r="DH8" s="639"/>
      <c r="DI8" s="639"/>
      <c r="DJ8" s="639"/>
      <c r="DK8" s="639"/>
      <c r="DL8" s="639"/>
      <c r="DM8" s="639"/>
      <c r="DN8" s="639"/>
      <c r="DO8" s="639"/>
      <c r="DP8" s="639"/>
      <c r="DQ8" s="639"/>
      <c r="DR8" s="639"/>
      <c r="DS8" s="639"/>
      <c r="DT8" s="639"/>
      <c r="DU8" s="639"/>
      <c r="DV8" s="639"/>
      <c r="DW8" s="639"/>
      <c r="DX8" s="639"/>
      <c r="DY8" s="639"/>
      <c r="DZ8" s="639"/>
      <c r="EA8" s="639"/>
      <c r="EB8" s="639"/>
      <c r="EC8" s="639"/>
      <c r="ED8" s="639"/>
      <c r="EE8" s="639"/>
      <c r="EF8" s="639"/>
      <c r="EG8" s="639"/>
      <c r="EH8" s="639"/>
      <c r="EI8" s="639"/>
      <c r="EJ8" s="639"/>
      <c r="EK8" s="639"/>
      <c r="EL8" s="639"/>
      <c r="EM8" s="639"/>
      <c r="EN8" s="639"/>
      <c r="EO8" s="639"/>
      <c r="EP8" s="639"/>
      <c r="EQ8" s="639"/>
      <c r="ER8" s="639"/>
      <c r="ES8" s="639"/>
      <c r="ET8" s="639"/>
      <c r="EU8" s="639"/>
      <c r="EV8" s="639"/>
      <c r="EW8" s="639"/>
      <c r="EX8" s="639"/>
      <c r="EY8" s="639"/>
      <c r="EZ8" s="639"/>
      <c r="FA8" s="639"/>
      <c r="FB8" s="639"/>
      <c r="FC8" s="639"/>
      <c r="FD8" s="639"/>
      <c r="FE8" s="639"/>
      <c r="FF8" s="639"/>
      <c r="FG8" s="639"/>
      <c r="FH8" s="639"/>
      <c r="FI8" s="639"/>
      <c r="FJ8" s="639"/>
      <c r="FK8" s="639"/>
      <c r="FL8" s="639"/>
      <c r="FM8" s="639"/>
      <c r="FN8" s="639"/>
      <c r="FO8" s="639"/>
      <c r="FP8" s="639"/>
      <c r="FQ8" s="639"/>
      <c r="FR8" s="639"/>
      <c r="FS8" s="639"/>
      <c r="FT8" s="639"/>
      <c r="FU8" s="639"/>
      <c r="FV8" s="639"/>
      <c r="FW8" s="639"/>
      <c r="FX8" s="639"/>
      <c r="FY8" s="639"/>
      <c r="FZ8" s="639"/>
      <c r="GA8" s="639"/>
      <c r="GB8" s="639"/>
      <c r="GC8" s="639"/>
      <c r="GD8" s="639"/>
      <c r="GE8" s="639"/>
      <c r="GF8" s="639"/>
      <c r="GG8" s="639"/>
      <c r="GH8" s="639"/>
      <c r="GI8" s="639"/>
      <c r="GJ8" s="639"/>
      <c r="GK8" s="639"/>
      <c r="GL8" s="639"/>
      <c r="GM8" s="639"/>
      <c r="GN8" s="639"/>
      <c r="GO8" s="639"/>
      <c r="GP8" s="639"/>
      <c r="GQ8" s="639"/>
      <c r="GR8" s="639"/>
      <c r="GS8" s="639"/>
      <c r="GT8" s="639"/>
      <c r="GU8" s="639"/>
      <c r="GV8" s="639"/>
      <c r="GW8" s="639"/>
      <c r="GX8" s="639"/>
      <c r="GY8" s="639"/>
      <c r="GZ8" s="639"/>
      <c r="HA8" s="639"/>
      <c r="HB8" s="639"/>
      <c r="HC8" s="639"/>
      <c r="HD8" s="639"/>
      <c r="HE8" s="639"/>
      <c r="HF8" s="639"/>
      <c r="HG8" s="639"/>
      <c r="HH8" s="639"/>
      <c r="HI8" s="639"/>
      <c r="HJ8" s="639"/>
      <c r="HK8" s="639"/>
      <c r="HL8" s="639"/>
      <c r="HM8" s="639"/>
      <c r="HN8" s="639"/>
      <c r="HO8" s="639"/>
      <c r="HP8" s="639"/>
      <c r="HQ8" s="639"/>
      <c r="HR8" s="639"/>
      <c r="HS8" s="639"/>
      <c r="HT8" s="639"/>
    </row>
    <row r="9" spans="1:228" s="639" customFormat="1" ht="15" customHeight="1">
      <c r="A9" s="1074"/>
      <c r="B9" s="642" t="s">
        <v>142</v>
      </c>
      <c r="C9" s="643" t="s">
        <v>56</v>
      </c>
      <c r="D9" s="643" t="s">
        <v>54</v>
      </c>
      <c r="E9" s="643" t="s">
        <v>142</v>
      </c>
      <c r="F9" s="644" t="s">
        <v>56</v>
      </c>
      <c r="G9" s="645" t="s">
        <v>54</v>
      </c>
      <c r="H9" s="646" t="s">
        <v>142</v>
      </c>
      <c r="I9" s="643" t="s">
        <v>56</v>
      </c>
      <c r="J9" s="644" t="s">
        <v>54</v>
      </c>
      <c r="K9" s="642" t="s">
        <v>142</v>
      </c>
      <c r="L9" s="644" t="s">
        <v>56</v>
      </c>
      <c r="M9" s="647" t="s">
        <v>54</v>
      </c>
      <c r="N9" s="644" t="s">
        <v>142</v>
      </c>
      <c r="O9" s="644" t="s">
        <v>56</v>
      </c>
      <c r="P9" s="647" t="s">
        <v>54</v>
      </c>
      <c r="Q9" s="644" t="s">
        <v>142</v>
      </c>
      <c r="R9" s="644" t="s">
        <v>56</v>
      </c>
      <c r="S9" s="644" t="s">
        <v>54</v>
      </c>
      <c r="T9" s="1086"/>
      <c r="U9" s="1088"/>
      <c r="V9" s="643" t="s">
        <v>142</v>
      </c>
      <c r="W9" s="643" t="s">
        <v>56</v>
      </c>
      <c r="X9" s="647" t="s">
        <v>54</v>
      </c>
      <c r="Y9" s="643" t="s">
        <v>142</v>
      </c>
      <c r="Z9" s="643" t="s">
        <v>56</v>
      </c>
      <c r="AA9" s="643" t="s">
        <v>54</v>
      </c>
      <c r="AB9" s="643" t="s">
        <v>142</v>
      </c>
      <c r="AC9" s="643" t="s">
        <v>56</v>
      </c>
      <c r="AD9" s="643" t="s">
        <v>54</v>
      </c>
      <c r="AE9" s="646" t="s">
        <v>142</v>
      </c>
      <c r="AF9" s="643" t="s">
        <v>56</v>
      </c>
      <c r="AG9" s="643" t="s">
        <v>54</v>
      </c>
      <c r="AH9" s="643" t="s">
        <v>142</v>
      </c>
      <c r="AI9" s="643" t="s">
        <v>56</v>
      </c>
      <c r="AJ9" s="643" t="s">
        <v>54</v>
      </c>
      <c r="AK9" s="643" t="s">
        <v>142</v>
      </c>
      <c r="AL9" s="643" t="s">
        <v>56</v>
      </c>
      <c r="AM9" s="643" t="s">
        <v>54</v>
      </c>
      <c r="AN9" s="1086"/>
    </row>
    <row r="10" spans="1:228" s="639" customFormat="1" ht="15" customHeight="1">
      <c r="A10" s="1075"/>
      <c r="B10" s="648" t="s">
        <v>367</v>
      </c>
      <c r="C10" s="649" t="s">
        <v>322</v>
      </c>
      <c r="D10" s="649" t="s">
        <v>355</v>
      </c>
      <c r="E10" s="649" t="s">
        <v>367</v>
      </c>
      <c r="F10" s="650" t="s">
        <v>322</v>
      </c>
      <c r="G10" s="651" t="s">
        <v>355</v>
      </c>
      <c r="H10" s="652" t="s">
        <v>367</v>
      </c>
      <c r="I10" s="649" t="s">
        <v>322</v>
      </c>
      <c r="J10" s="650" t="s">
        <v>355</v>
      </c>
      <c r="K10" s="648" t="s">
        <v>367</v>
      </c>
      <c r="L10" s="650" t="s">
        <v>322</v>
      </c>
      <c r="M10" s="653" t="s">
        <v>355</v>
      </c>
      <c r="N10" s="650" t="s">
        <v>367</v>
      </c>
      <c r="O10" s="650" t="s">
        <v>322</v>
      </c>
      <c r="P10" s="653" t="s">
        <v>355</v>
      </c>
      <c r="Q10" s="650" t="s">
        <v>367</v>
      </c>
      <c r="R10" s="650" t="s">
        <v>322</v>
      </c>
      <c r="S10" s="650" t="s">
        <v>355</v>
      </c>
      <c r="T10" s="1087"/>
      <c r="U10" s="1089"/>
      <c r="V10" s="649" t="s">
        <v>367</v>
      </c>
      <c r="W10" s="649" t="s">
        <v>322</v>
      </c>
      <c r="X10" s="653" t="s">
        <v>355</v>
      </c>
      <c r="Y10" s="649" t="s">
        <v>367</v>
      </c>
      <c r="Z10" s="649" t="s">
        <v>322</v>
      </c>
      <c r="AA10" s="649" t="s">
        <v>355</v>
      </c>
      <c r="AB10" s="649" t="s">
        <v>367</v>
      </c>
      <c r="AC10" s="649" t="s">
        <v>322</v>
      </c>
      <c r="AD10" s="649" t="s">
        <v>355</v>
      </c>
      <c r="AE10" s="652" t="s">
        <v>367</v>
      </c>
      <c r="AF10" s="649" t="s">
        <v>322</v>
      </c>
      <c r="AG10" s="649" t="s">
        <v>355</v>
      </c>
      <c r="AH10" s="649" t="s">
        <v>367</v>
      </c>
      <c r="AI10" s="649" t="s">
        <v>322</v>
      </c>
      <c r="AJ10" s="649" t="s">
        <v>355</v>
      </c>
      <c r="AK10" s="649" t="s">
        <v>367</v>
      </c>
      <c r="AL10" s="649" t="s">
        <v>322</v>
      </c>
      <c r="AM10" s="649" t="s">
        <v>355</v>
      </c>
      <c r="AN10" s="1087"/>
    </row>
    <row r="11" spans="1:228" s="639" customFormat="1" ht="30.95" customHeight="1">
      <c r="A11" s="654" t="s">
        <v>370</v>
      </c>
      <c r="B11" s="655">
        <v>9203</v>
      </c>
      <c r="C11" s="656">
        <v>4697</v>
      </c>
      <c r="D11" s="656">
        <v>4506</v>
      </c>
      <c r="E11" s="656">
        <v>4666</v>
      </c>
      <c r="F11" s="656">
        <v>2183</v>
      </c>
      <c r="G11" s="656">
        <v>2483</v>
      </c>
      <c r="H11" s="656">
        <v>1032</v>
      </c>
      <c r="I11" s="656">
        <v>457</v>
      </c>
      <c r="J11" s="656">
        <v>575</v>
      </c>
      <c r="K11" s="656">
        <v>426</v>
      </c>
      <c r="L11" s="656">
        <v>120</v>
      </c>
      <c r="M11" s="656">
        <v>306</v>
      </c>
      <c r="N11" s="656">
        <v>123</v>
      </c>
      <c r="O11" s="656">
        <v>105</v>
      </c>
      <c r="P11" s="656">
        <v>18</v>
      </c>
      <c r="Q11" s="656">
        <v>240</v>
      </c>
      <c r="R11" s="656">
        <v>66</v>
      </c>
      <c r="S11" s="657">
        <v>174</v>
      </c>
      <c r="T11" s="658" t="s">
        <v>370</v>
      </c>
      <c r="U11" s="654" t="s">
        <v>370</v>
      </c>
      <c r="V11" s="659">
        <v>210</v>
      </c>
      <c r="W11" s="660">
        <v>203</v>
      </c>
      <c r="X11" s="660">
        <v>7</v>
      </c>
      <c r="Y11" s="660">
        <v>247</v>
      </c>
      <c r="Z11" s="660">
        <v>130</v>
      </c>
      <c r="AA11" s="660">
        <v>117</v>
      </c>
      <c r="AB11" s="660">
        <v>42</v>
      </c>
      <c r="AC11" s="660">
        <v>42</v>
      </c>
      <c r="AD11" s="661" t="s">
        <v>64</v>
      </c>
      <c r="AE11" s="660">
        <v>50</v>
      </c>
      <c r="AF11" s="660">
        <v>48</v>
      </c>
      <c r="AG11" s="660">
        <v>2</v>
      </c>
      <c r="AH11" s="660">
        <v>102</v>
      </c>
      <c r="AI11" s="660">
        <v>70</v>
      </c>
      <c r="AJ11" s="660">
        <v>32</v>
      </c>
      <c r="AK11" s="660">
        <v>2065</v>
      </c>
      <c r="AL11" s="660">
        <v>1273</v>
      </c>
      <c r="AM11" s="662">
        <v>792</v>
      </c>
      <c r="AN11" s="658" t="s">
        <v>370</v>
      </c>
    </row>
    <row r="12" spans="1:228" s="639" customFormat="1" ht="30.95" customHeight="1">
      <c r="A12" s="663" t="s">
        <v>592</v>
      </c>
      <c r="B12" s="664">
        <v>5997</v>
      </c>
      <c r="C12" s="665">
        <v>2620</v>
      </c>
      <c r="D12" s="665">
        <v>3377</v>
      </c>
      <c r="E12" s="665">
        <v>3735</v>
      </c>
      <c r="F12" s="665">
        <v>1684</v>
      </c>
      <c r="G12" s="665">
        <v>2051</v>
      </c>
      <c r="H12" s="665">
        <v>483</v>
      </c>
      <c r="I12" s="665">
        <v>114</v>
      </c>
      <c r="J12" s="665">
        <v>369</v>
      </c>
      <c r="K12" s="665">
        <v>238</v>
      </c>
      <c r="L12" s="665">
        <v>42</v>
      </c>
      <c r="M12" s="665">
        <v>196</v>
      </c>
      <c r="N12" s="665">
        <v>36</v>
      </c>
      <c r="O12" s="665">
        <v>21</v>
      </c>
      <c r="P12" s="665">
        <v>15</v>
      </c>
      <c r="Q12" s="665">
        <v>117</v>
      </c>
      <c r="R12" s="665">
        <v>18</v>
      </c>
      <c r="S12" s="666">
        <v>99</v>
      </c>
      <c r="T12" s="667" t="s">
        <v>188</v>
      </c>
      <c r="U12" s="663" t="s">
        <v>592</v>
      </c>
      <c r="V12" s="668">
        <v>19</v>
      </c>
      <c r="W12" s="668">
        <v>18</v>
      </c>
      <c r="X12" s="668">
        <v>1</v>
      </c>
      <c r="Y12" s="668">
        <v>210</v>
      </c>
      <c r="Z12" s="668">
        <v>108</v>
      </c>
      <c r="AA12" s="668">
        <v>102</v>
      </c>
      <c r="AB12" s="668">
        <v>11</v>
      </c>
      <c r="AC12" s="668">
        <v>11</v>
      </c>
      <c r="AD12" s="669" t="s">
        <v>64</v>
      </c>
      <c r="AE12" s="668">
        <v>30</v>
      </c>
      <c r="AF12" s="668">
        <v>30</v>
      </c>
      <c r="AG12" s="669" t="s">
        <v>64</v>
      </c>
      <c r="AH12" s="668">
        <v>87</v>
      </c>
      <c r="AI12" s="668">
        <v>60</v>
      </c>
      <c r="AJ12" s="668">
        <v>27</v>
      </c>
      <c r="AK12" s="668">
        <v>1031</v>
      </c>
      <c r="AL12" s="668">
        <v>514</v>
      </c>
      <c r="AM12" s="668">
        <v>517</v>
      </c>
      <c r="AN12" s="667" t="s">
        <v>188</v>
      </c>
    </row>
    <row r="13" spans="1:228" s="639" customFormat="1" ht="30.95" customHeight="1">
      <c r="A13" s="663" t="s">
        <v>593</v>
      </c>
      <c r="B13" s="664">
        <v>3206</v>
      </c>
      <c r="C13" s="665">
        <v>2077</v>
      </c>
      <c r="D13" s="665">
        <v>1129</v>
      </c>
      <c r="E13" s="665">
        <v>931</v>
      </c>
      <c r="F13" s="665">
        <v>499</v>
      </c>
      <c r="G13" s="665">
        <v>432</v>
      </c>
      <c r="H13" s="665">
        <v>549</v>
      </c>
      <c r="I13" s="665">
        <v>343</v>
      </c>
      <c r="J13" s="665">
        <v>206</v>
      </c>
      <c r="K13" s="665">
        <v>188</v>
      </c>
      <c r="L13" s="665">
        <v>78</v>
      </c>
      <c r="M13" s="665">
        <v>110</v>
      </c>
      <c r="N13" s="665">
        <v>87</v>
      </c>
      <c r="O13" s="665">
        <v>84</v>
      </c>
      <c r="P13" s="665">
        <v>3</v>
      </c>
      <c r="Q13" s="665">
        <v>123</v>
      </c>
      <c r="R13" s="665">
        <v>48</v>
      </c>
      <c r="S13" s="666">
        <v>75</v>
      </c>
      <c r="T13" s="667" t="s">
        <v>533</v>
      </c>
      <c r="U13" s="663" t="s">
        <v>593</v>
      </c>
      <c r="V13" s="670">
        <v>191</v>
      </c>
      <c r="W13" s="668">
        <v>185</v>
      </c>
      <c r="X13" s="668">
        <v>6</v>
      </c>
      <c r="Y13" s="668">
        <v>37</v>
      </c>
      <c r="Z13" s="668">
        <v>22</v>
      </c>
      <c r="AA13" s="668">
        <v>15</v>
      </c>
      <c r="AB13" s="668">
        <v>31</v>
      </c>
      <c r="AC13" s="668">
        <v>31</v>
      </c>
      <c r="AD13" s="669" t="s">
        <v>64</v>
      </c>
      <c r="AE13" s="668">
        <v>20</v>
      </c>
      <c r="AF13" s="668">
        <v>18</v>
      </c>
      <c r="AG13" s="668">
        <v>2</v>
      </c>
      <c r="AH13" s="668">
        <v>15</v>
      </c>
      <c r="AI13" s="668">
        <v>10</v>
      </c>
      <c r="AJ13" s="668">
        <v>5</v>
      </c>
      <c r="AK13" s="668">
        <v>1034</v>
      </c>
      <c r="AL13" s="668">
        <v>759</v>
      </c>
      <c r="AM13" s="671">
        <v>275</v>
      </c>
      <c r="AN13" s="667" t="s">
        <v>533</v>
      </c>
    </row>
    <row r="14" spans="1:228" s="639" customFormat="1" ht="30" customHeight="1">
      <c r="A14" s="654" t="s">
        <v>385</v>
      </c>
      <c r="B14" s="656">
        <v>9711</v>
      </c>
      <c r="C14" s="656">
        <v>5029</v>
      </c>
      <c r="D14" s="656">
        <v>4682</v>
      </c>
      <c r="E14" s="656">
        <v>4815</v>
      </c>
      <c r="F14" s="656">
        <v>2272</v>
      </c>
      <c r="G14" s="656">
        <v>2543</v>
      </c>
      <c r="H14" s="656">
        <v>1067</v>
      </c>
      <c r="I14" s="656">
        <v>436</v>
      </c>
      <c r="J14" s="656">
        <v>631</v>
      </c>
      <c r="K14" s="656">
        <v>467</v>
      </c>
      <c r="L14" s="656">
        <v>151</v>
      </c>
      <c r="M14" s="656">
        <v>316</v>
      </c>
      <c r="N14" s="656">
        <v>127</v>
      </c>
      <c r="O14" s="656">
        <v>108</v>
      </c>
      <c r="P14" s="656">
        <v>19</v>
      </c>
      <c r="Q14" s="656">
        <v>245</v>
      </c>
      <c r="R14" s="656">
        <v>70</v>
      </c>
      <c r="S14" s="657">
        <v>175</v>
      </c>
      <c r="T14" s="658" t="s">
        <v>385</v>
      </c>
      <c r="U14" s="654" t="s">
        <v>385</v>
      </c>
      <c r="V14" s="659">
        <v>204</v>
      </c>
      <c r="W14" s="660">
        <v>194</v>
      </c>
      <c r="X14" s="660">
        <v>10</v>
      </c>
      <c r="Y14" s="660">
        <v>252</v>
      </c>
      <c r="Z14" s="660">
        <v>142</v>
      </c>
      <c r="AA14" s="660">
        <v>110</v>
      </c>
      <c r="AB14" s="660">
        <v>43</v>
      </c>
      <c r="AC14" s="660">
        <v>43</v>
      </c>
      <c r="AD14" s="661" t="s">
        <v>64</v>
      </c>
      <c r="AE14" s="660">
        <v>50</v>
      </c>
      <c r="AF14" s="660">
        <v>47</v>
      </c>
      <c r="AG14" s="660">
        <v>3</v>
      </c>
      <c r="AH14" s="660">
        <v>111</v>
      </c>
      <c r="AI14" s="660">
        <v>74</v>
      </c>
      <c r="AJ14" s="660">
        <v>37</v>
      </c>
      <c r="AK14" s="660">
        <v>2330</v>
      </c>
      <c r="AL14" s="660">
        <v>1492</v>
      </c>
      <c r="AM14" s="662">
        <v>838</v>
      </c>
      <c r="AN14" s="658" t="s">
        <v>385</v>
      </c>
    </row>
    <row r="15" spans="1:228" s="639" customFormat="1" ht="30" customHeight="1">
      <c r="A15" s="663" t="s">
        <v>592</v>
      </c>
      <c r="B15" s="664">
        <v>6397</v>
      </c>
      <c r="C15" s="665">
        <v>2879</v>
      </c>
      <c r="D15" s="665">
        <v>3518</v>
      </c>
      <c r="E15" s="665">
        <v>3817</v>
      </c>
      <c r="F15" s="665">
        <v>1749</v>
      </c>
      <c r="G15" s="665">
        <v>2068</v>
      </c>
      <c r="H15" s="665">
        <v>593</v>
      </c>
      <c r="I15" s="665">
        <v>173</v>
      </c>
      <c r="J15" s="665">
        <v>420</v>
      </c>
      <c r="K15" s="665">
        <v>255</v>
      </c>
      <c r="L15" s="665">
        <v>48</v>
      </c>
      <c r="M15" s="665">
        <v>207</v>
      </c>
      <c r="N15" s="665">
        <v>30</v>
      </c>
      <c r="O15" s="665">
        <v>14</v>
      </c>
      <c r="P15" s="665">
        <v>16</v>
      </c>
      <c r="Q15" s="665">
        <v>124</v>
      </c>
      <c r="R15" s="665">
        <v>22</v>
      </c>
      <c r="S15" s="666">
        <v>102</v>
      </c>
      <c r="T15" s="667" t="s">
        <v>188</v>
      </c>
      <c r="U15" s="663" t="s">
        <v>592</v>
      </c>
      <c r="V15" s="670">
        <v>26</v>
      </c>
      <c r="W15" s="668">
        <v>24</v>
      </c>
      <c r="X15" s="668">
        <v>2</v>
      </c>
      <c r="Y15" s="668">
        <v>213</v>
      </c>
      <c r="Z15" s="668">
        <v>117</v>
      </c>
      <c r="AA15" s="668">
        <v>96</v>
      </c>
      <c r="AB15" s="668">
        <v>9</v>
      </c>
      <c r="AC15" s="668">
        <v>9</v>
      </c>
      <c r="AD15" s="669" t="s">
        <v>64</v>
      </c>
      <c r="AE15" s="668">
        <v>28</v>
      </c>
      <c r="AF15" s="668">
        <v>27</v>
      </c>
      <c r="AG15" s="668">
        <v>1</v>
      </c>
      <c r="AH15" s="668">
        <v>93</v>
      </c>
      <c r="AI15" s="668">
        <v>63</v>
      </c>
      <c r="AJ15" s="668">
        <v>30</v>
      </c>
      <c r="AK15" s="668">
        <v>1209</v>
      </c>
      <c r="AL15" s="668">
        <v>633</v>
      </c>
      <c r="AM15" s="671">
        <v>576</v>
      </c>
      <c r="AN15" s="667" t="s">
        <v>188</v>
      </c>
    </row>
    <row r="16" spans="1:228" s="639" customFormat="1" ht="30" customHeight="1">
      <c r="A16" s="663" t="s">
        <v>593</v>
      </c>
      <c r="B16" s="672">
        <v>3314</v>
      </c>
      <c r="C16" s="672">
        <v>2150</v>
      </c>
      <c r="D16" s="672">
        <v>1164</v>
      </c>
      <c r="E16" s="672">
        <v>998</v>
      </c>
      <c r="F16" s="672">
        <v>523</v>
      </c>
      <c r="G16" s="672">
        <v>475</v>
      </c>
      <c r="H16" s="672">
        <v>474</v>
      </c>
      <c r="I16" s="672">
        <v>263</v>
      </c>
      <c r="J16" s="672">
        <v>211</v>
      </c>
      <c r="K16" s="672">
        <v>212</v>
      </c>
      <c r="L16" s="672">
        <v>103</v>
      </c>
      <c r="M16" s="672">
        <v>109</v>
      </c>
      <c r="N16" s="672">
        <v>97</v>
      </c>
      <c r="O16" s="672">
        <v>94</v>
      </c>
      <c r="P16" s="672">
        <v>3</v>
      </c>
      <c r="Q16" s="672">
        <v>121</v>
      </c>
      <c r="R16" s="672">
        <v>48</v>
      </c>
      <c r="S16" s="672">
        <v>73</v>
      </c>
      <c r="T16" s="667" t="s">
        <v>533</v>
      </c>
      <c r="U16" s="663" t="s">
        <v>593</v>
      </c>
      <c r="V16" s="668">
        <v>178</v>
      </c>
      <c r="W16" s="668">
        <v>170</v>
      </c>
      <c r="X16" s="668">
        <v>8</v>
      </c>
      <c r="Y16" s="668">
        <v>39</v>
      </c>
      <c r="Z16" s="668">
        <v>25</v>
      </c>
      <c r="AA16" s="668">
        <v>14</v>
      </c>
      <c r="AB16" s="668">
        <v>34</v>
      </c>
      <c r="AC16" s="668">
        <v>34</v>
      </c>
      <c r="AD16" s="669" t="s">
        <v>64</v>
      </c>
      <c r="AE16" s="668">
        <v>22</v>
      </c>
      <c r="AF16" s="668">
        <v>20</v>
      </c>
      <c r="AG16" s="668">
        <v>2</v>
      </c>
      <c r="AH16" s="668">
        <v>18</v>
      </c>
      <c r="AI16" s="668">
        <v>11</v>
      </c>
      <c r="AJ16" s="668">
        <v>7</v>
      </c>
      <c r="AK16" s="668">
        <v>1121</v>
      </c>
      <c r="AL16" s="668">
        <v>859</v>
      </c>
      <c r="AM16" s="668">
        <v>262</v>
      </c>
      <c r="AN16" s="667" t="s">
        <v>533</v>
      </c>
    </row>
    <row r="17" spans="1:40" s="677" customFormat="1" ht="30" customHeight="1">
      <c r="A17" s="673" t="s">
        <v>391</v>
      </c>
      <c r="B17" s="674">
        <v>10461</v>
      </c>
      <c r="C17" s="674">
        <v>5517</v>
      </c>
      <c r="D17" s="674">
        <v>4944</v>
      </c>
      <c r="E17" s="674">
        <v>5190</v>
      </c>
      <c r="F17" s="674">
        <v>2474</v>
      </c>
      <c r="G17" s="674">
        <v>2716</v>
      </c>
      <c r="H17" s="674">
        <v>1149</v>
      </c>
      <c r="I17" s="674">
        <v>470</v>
      </c>
      <c r="J17" s="674">
        <v>679</v>
      </c>
      <c r="K17" s="674">
        <v>506</v>
      </c>
      <c r="L17" s="674">
        <v>176</v>
      </c>
      <c r="M17" s="674">
        <v>330</v>
      </c>
      <c r="N17" s="674">
        <v>164</v>
      </c>
      <c r="O17" s="674">
        <v>139</v>
      </c>
      <c r="P17" s="674">
        <v>25</v>
      </c>
      <c r="Q17" s="674">
        <v>249</v>
      </c>
      <c r="R17" s="674">
        <v>77</v>
      </c>
      <c r="S17" s="674">
        <v>172</v>
      </c>
      <c r="T17" s="675" t="s">
        <v>391</v>
      </c>
      <c r="U17" s="673" t="s">
        <v>391</v>
      </c>
      <c r="V17" s="676">
        <v>276</v>
      </c>
      <c r="W17" s="676">
        <v>265</v>
      </c>
      <c r="X17" s="676">
        <v>11</v>
      </c>
      <c r="Y17" s="676">
        <v>236</v>
      </c>
      <c r="Z17" s="676">
        <v>137</v>
      </c>
      <c r="AA17" s="676">
        <v>99</v>
      </c>
      <c r="AB17" s="676">
        <v>54</v>
      </c>
      <c r="AC17" s="676">
        <v>54</v>
      </c>
      <c r="AD17" s="676">
        <v>0</v>
      </c>
      <c r="AE17" s="676">
        <v>60</v>
      </c>
      <c r="AF17" s="676">
        <v>54</v>
      </c>
      <c r="AG17" s="676">
        <v>6</v>
      </c>
      <c r="AH17" s="676">
        <v>103</v>
      </c>
      <c r="AI17" s="676">
        <v>61</v>
      </c>
      <c r="AJ17" s="676">
        <v>42</v>
      </c>
      <c r="AK17" s="676">
        <v>2474</v>
      </c>
      <c r="AL17" s="676">
        <v>1610</v>
      </c>
      <c r="AM17" s="676">
        <v>864</v>
      </c>
      <c r="AN17" s="675" t="s">
        <v>391</v>
      </c>
    </row>
    <row r="18" spans="1:40" s="677" customFormat="1" ht="30" customHeight="1">
      <c r="A18" s="673" t="s">
        <v>369</v>
      </c>
      <c r="B18" s="674">
        <v>11048</v>
      </c>
      <c r="C18" s="674">
        <v>5865</v>
      </c>
      <c r="D18" s="674">
        <v>5183</v>
      </c>
      <c r="E18" s="674">
        <v>5420</v>
      </c>
      <c r="F18" s="674">
        <v>2582</v>
      </c>
      <c r="G18" s="674">
        <v>2838</v>
      </c>
      <c r="H18" s="674">
        <v>1200</v>
      </c>
      <c r="I18" s="674">
        <v>485</v>
      </c>
      <c r="J18" s="674">
        <v>715</v>
      </c>
      <c r="K18" s="674">
        <v>551</v>
      </c>
      <c r="L18" s="674">
        <v>216</v>
      </c>
      <c r="M18" s="674">
        <v>335</v>
      </c>
      <c r="N18" s="674">
        <v>184</v>
      </c>
      <c r="O18" s="674">
        <v>152</v>
      </c>
      <c r="P18" s="674">
        <v>32</v>
      </c>
      <c r="Q18" s="674">
        <v>238</v>
      </c>
      <c r="R18" s="674">
        <v>73</v>
      </c>
      <c r="S18" s="674">
        <v>165</v>
      </c>
      <c r="T18" s="675" t="s">
        <v>369</v>
      </c>
      <c r="U18" s="673" t="s">
        <v>369</v>
      </c>
      <c r="V18" s="676">
        <v>270</v>
      </c>
      <c r="W18" s="676">
        <v>262</v>
      </c>
      <c r="X18" s="676">
        <v>8</v>
      </c>
      <c r="Y18" s="676">
        <v>182</v>
      </c>
      <c r="Z18" s="676">
        <v>117</v>
      </c>
      <c r="AA18" s="676">
        <v>65</v>
      </c>
      <c r="AB18" s="676">
        <v>68</v>
      </c>
      <c r="AC18" s="676">
        <v>60</v>
      </c>
      <c r="AD18" s="676">
        <v>8</v>
      </c>
      <c r="AE18" s="676">
        <v>57</v>
      </c>
      <c r="AF18" s="676">
        <v>54</v>
      </c>
      <c r="AG18" s="676">
        <v>3</v>
      </c>
      <c r="AH18" s="676">
        <v>94</v>
      </c>
      <c r="AI18" s="676">
        <v>57</v>
      </c>
      <c r="AJ18" s="676">
        <v>37</v>
      </c>
      <c r="AK18" s="676">
        <v>2784</v>
      </c>
      <c r="AL18" s="676">
        <v>1807</v>
      </c>
      <c r="AM18" s="676">
        <v>977</v>
      </c>
      <c r="AN18" s="675" t="s">
        <v>369</v>
      </c>
    </row>
    <row r="19" spans="1:40" s="677" customFormat="1" ht="30" customHeight="1">
      <c r="A19" s="673" t="s">
        <v>438</v>
      </c>
      <c r="B19" s="674">
        <v>11752</v>
      </c>
      <c r="C19" s="674">
        <v>6282</v>
      </c>
      <c r="D19" s="674">
        <v>5470</v>
      </c>
      <c r="E19" s="674">
        <v>5313</v>
      </c>
      <c r="F19" s="674">
        <v>2523</v>
      </c>
      <c r="G19" s="674">
        <v>2790</v>
      </c>
      <c r="H19" s="674">
        <v>1281</v>
      </c>
      <c r="I19" s="674">
        <v>497</v>
      </c>
      <c r="J19" s="674">
        <v>784</v>
      </c>
      <c r="K19" s="674">
        <v>553</v>
      </c>
      <c r="L19" s="674">
        <v>235</v>
      </c>
      <c r="M19" s="674">
        <v>318</v>
      </c>
      <c r="N19" s="674">
        <v>183</v>
      </c>
      <c r="O19" s="674">
        <v>156</v>
      </c>
      <c r="P19" s="674">
        <v>27</v>
      </c>
      <c r="Q19" s="674">
        <v>252</v>
      </c>
      <c r="R19" s="674">
        <v>75</v>
      </c>
      <c r="S19" s="674">
        <v>177</v>
      </c>
      <c r="T19" s="675" t="s">
        <v>438</v>
      </c>
      <c r="U19" s="673" t="s">
        <v>438</v>
      </c>
      <c r="V19" s="676">
        <v>283</v>
      </c>
      <c r="W19" s="676">
        <v>274</v>
      </c>
      <c r="X19" s="676">
        <v>9</v>
      </c>
      <c r="Y19" s="676">
        <v>175</v>
      </c>
      <c r="Z19" s="676">
        <v>97</v>
      </c>
      <c r="AA19" s="676">
        <v>78</v>
      </c>
      <c r="AB19" s="676">
        <v>89</v>
      </c>
      <c r="AC19" s="676">
        <v>82</v>
      </c>
      <c r="AD19" s="676">
        <v>7</v>
      </c>
      <c r="AE19" s="676">
        <v>66</v>
      </c>
      <c r="AF19" s="676">
        <v>61</v>
      </c>
      <c r="AG19" s="676">
        <v>5</v>
      </c>
      <c r="AH19" s="676">
        <v>78</v>
      </c>
      <c r="AI19" s="676">
        <v>57</v>
      </c>
      <c r="AJ19" s="676">
        <v>21</v>
      </c>
      <c r="AK19" s="676">
        <v>3479</v>
      </c>
      <c r="AL19" s="676">
        <v>2225</v>
      </c>
      <c r="AM19" s="676">
        <v>1254</v>
      </c>
      <c r="AN19" s="675" t="s">
        <v>438</v>
      </c>
    </row>
    <row r="20" spans="1:40" s="677" customFormat="1" ht="30" customHeight="1">
      <c r="A20" s="673" t="s">
        <v>320</v>
      </c>
      <c r="B20" s="674">
        <v>12325</v>
      </c>
      <c r="C20" s="674">
        <v>6599</v>
      </c>
      <c r="D20" s="674">
        <v>5726</v>
      </c>
      <c r="E20" s="674">
        <v>5062</v>
      </c>
      <c r="F20" s="674">
        <v>2411</v>
      </c>
      <c r="G20" s="674">
        <v>2651</v>
      </c>
      <c r="H20" s="674">
        <v>1456</v>
      </c>
      <c r="I20" s="674">
        <v>580</v>
      </c>
      <c r="J20" s="674">
        <v>876</v>
      </c>
      <c r="K20" s="674">
        <v>558</v>
      </c>
      <c r="L20" s="674">
        <v>255</v>
      </c>
      <c r="M20" s="674">
        <v>303</v>
      </c>
      <c r="N20" s="674">
        <v>156</v>
      </c>
      <c r="O20" s="674">
        <v>127</v>
      </c>
      <c r="P20" s="674">
        <v>29</v>
      </c>
      <c r="Q20" s="674">
        <v>243</v>
      </c>
      <c r="R20" s="674">
        <v>71</v>
      </c>
      <c r="S20" s="674">
        <v>172</v>
      </c>
      <c r="T20" s="678" t="s">
        <v>320</v>
      </c>
      <c r="U20" s="673" t="s">
        <v>320</v>
      </c>
      <c r="V20" s="676">
        <v>283</v>
      </c>
      <c r="W20" s="676">
        <v>274</v>
      </c>
      <c r="X20" s="676">
        <v>9</v>
      </c>
      <c r="Y20" s="676">
        <v>151</v>
      </c>
      <c r="Z20" s="676">
        <v>79</v>
      </c>
      <c r="AA20" s="676">
        <v>72</v>
      </c>
      <c r="AB20" s="676">
        <v>100</v>
      </c>
      <c r="AC20" s="676">
        <v>87</v>
      </c>
      <c r="AD20" s="676">
        <v>13</v>
      </c>
      <c r="AE20" s="676">
        <v>79</v>
      </c>
      <c r="AF20" s="676">
        <v>71</v>
      </c>
      <c r="AG20" s="676">
        <v>8</v>
      </c>
      <c r="AH20" s="676">
        <v>79</v>
      </c>
      <c r="AI20" s="676">
        <v>53</v>
      </c>
      <c r="AJ20" s="676">
        <v>26</v>
      </c>
      <c r="AK20" s="676">
        <v>4158</v>
      </c>
      <c r="AL20" s="676">
        <v>2591</v>
      </c>
      <c r="AM20" s="676">
        <v>1567</v>
      </c>
      <c r="AN20" s="678" t="s">
        <v>320</v>
      </c>
    </row>
    <row r="21" spans="1:40" s="677" customFormat="1" ht="30" customHeight="1">
      <c r="A21" s="673" t="s">
        <v>319</v>
      </c>
      <c r="B21" s="674">
        <v>13579</v>
      </c>
      <c r="C21" s="674">
        <v>7359</v>
      </c>
      <c r="D21" s="674">
        <v>6220</v>
      </c>
      <c r="E21" s="674">
        <v>5155</v>
      </c>
      <c r="F21" s="674">
        <v>2448</v>
      </c>
      <c r="G21" s="674">
        <v>2707</v>
      </c>
      <c r="H21" s="674">
        <v>1920</v>
      </c>
      <c r="I21" s="674">
        <v>826</v>
      </c>
      <c r="J21" s="674">
        <v>1094</v>
      </c>
      <c r="K21" s="674">
        <v>588</v>
      </c>
      <c r="L21" s="674">
        <v>278</v>
      </c>
      <c r="M21" s="674">
        <v>310</v>
      </c>
      <c r="N21" s="674">
        <v>192</v>
      </c>
      <c r="O21" s="674">
        <v>160</v>
      </c>
      <c r="P21" s="674">
        <v>32</v>
      </c>
      <c r="Q21" s="674">
        <v>258</v>
      </c>
      <c r="R21" s="674">
        <v>72</v>
      </c>
      <c r="S21" s="674">
        <v>186</v>
      </c>
      <c r="T21" s="678" t="s">
        <v>319</v>
      </c>
      <c r="U21" s="673" t="s">
        <v>319</v>
      </c>
      <c r="V21" s="676">
        <v>255</v>
      </c>
      <c r="W21" s="676">
        <v>248</v>
      </c>
      <c r="X21" s="676">
        <v>7</v>
      </c>
      <c r="Y21" s="676">
        <v>152</v>
      </c>
      <c r="Z21" s="676">
        <v>83</v>
      </c>
      <c r="AA21" s="676">
        <v>69</v>
      </c>
      <c r="AB21" s="676">
        <v>102</v>
      </c>
      <c r="AC21" s="676">
        <v>89</v>
      </c>
      <c r="AD21" s="676">
        <v>13</v>
      </c>
      <c r="AE21" s="676">
        <v>82</v>
      </c>
      <c r="AF21" s="676">
        <v>75</v>
      </c>
      <c r="AG21" s="676">
        <v>7</v>
      </c>
      <c r="AH21" s="676">
        <v>73</v>
      </c>
      <c r="AI21" s="676">
        <v>53</v>
      </c>
      <c r="AJ21" s="676">
        <v>20</v>
      </c>
      <c r="AK21" s="676">
        <v>4802</v>
      </c>
      <c r="AL21" s="676">
        <v>3027</v>
      </c>
      <c r="AM21" s="676">
        <v>1775</v>
      </c>
      <c r="AN21" s="678" t="s">
        <v>319</v>
      </c>
    </row>
    <row r="22" spans="1:40" s="677" customFormat="1" ht="30" customHeight="1">
      <c r="A22" s="673" t="s">
        <v>324</v>
      </c>
      <c r="B22" s="674">
        <v>14148</v>
      </c>
      <c r="C22" s="674">
        <v>7674</v>
      </c>
      <c r="D22" s="674">
        <v>6474</v>
      </c>
      <c r="E22" s="674">
        <v>5164</v>
      </c>
      <c r="F22" s="674">
        <v>2473</v>
      </c>
      <c r="G22" s="674">
        <v>2691</v>
      </c>
      <c r="H22" s="674">
        <v>2069</v>
      </c>
      <c r="I22" s="674">
        <v>878</v>
      </c>
      <c r="J22" s="674">
        <v>1191</v>
      </c>
      <c r="K22" s="674">
        <v>609</v>
      </c>
      <c r="L22" s="674">
        <v>298</v>
      </c>
      <c r="M22" s="674">
        <v>311</v>
      </c>
      <c r="N22" s="674">
        <v>172</v>
      </c>
      <c r="O22" s="674">
        <v>148</v>
      </c>
      <c r="P22" s="674">
        <v>24</v>
      </c>
      <c r="Q22" s="674">
        <v>261</v>
      </c>
      <c r="R22" s="674">
        <v>69</v>
      </c>
      <c r="S22" s="674">
        <v>192</v>
      </c>
      <c r="T22" s="678" t="s">
        <v>324</v>
      </c>
      <c r="U22" s="673" t="s">
        <v>324</v>
      </c>
      <c r="V22" s="676">
        <v>271</v>
      </c>
      <c r="W22" s="676">
        <v>267</v>
      </c>
      <c r="X22" s="676">
        <v>4</v>
      </c>
      <c r="Y22" s="676">
        <v>168</v>
      </c>
      <c r="Z22" s="676">
        <v>90</v>
      </c>
      <c r="AA22" s="676">
        <v>78</v>
      </c>
      <c r="AB22" s="676">
        <v>102</v>
      </c>
      <c r="AC22" s="676">
        <v>86</v>
      </c>
      <c r="AD22" s="676">
        <v>16</v>
      </c>
      <c r="AE22" s="676">
        <v>92</v>
      </c>
      <c r="AF22" s="676">
        <v>86</v>
      </c>
      <c r="AG22" s="676">
        <v>6</v>
      </c>
      <c r="AH22" s="676">
        <v>62</v>
      </c>
      <c r="AI22" s="676">
        <v>45</v>
      </c>
      <c r="AJ22" s="676">
        <v>17</v>
      </c>
      <c r="AK22" s="676">
        <v>5178</v>
      </c>
      <c r="AL22" s="676">
        <v>3234</v>
      </c>
      <c r="AM22" s="676">
        <v>1944</v>
      </c>
      <c r="AN22" s="678" t="s">
        <v>324</v>
      </c>
    </row>
    <row r="23" spans="1:40" s="677" customFormat="1" ht="30" customHeight="1">
      <c r="A23" s="679" t="s">
        <v>594</v>
      </c>
      <c r="B23" s="672">
        <v>1195</v>
      </c>
      <c r="C23" s="672">
        <v>525</v>
      </c>
      <c r="D23" s="672">
        <v>670</v>
      </c>
      <c r="E23" s="672">
        <v>431</v>
      </c>
      <c r="F23" s="672">
        <v>176</v>
      </c>
      <c r="G23" s="672">
        <v>255</v>
      </c>
      <c r="H23" s="672">
        <v>268</v>
      </c>
      <c r="I23" s="672">
        <v>84</v>
      </c>
      <c r="J23" s="672">
        <v>184</v>
      </c>
      <c r="K23" s="672">
        <v>72</v>
      </c>
      <c r="L23" s="672">
        <v>13</v>
      </c>
      <c r="M23" s="672">
        <v>59</v>
      </c>
      <c r="N23" s="672">
        <v>9</v>
      </c>
      <c r="O23" s="672">
        <v>8</v>
      </c>
      <c r="P23" s="668">
        <v>1</v>
      </c>
      <c r="Q23" s="672">
        <v>55</v>
      </c>
      <c r="R23" s="668">
        <v>4</v>
      </c>
      <c r="S23" s="672">
        <v>51</v>
      </c>
      <c r="T23" s="680" t="s">
        <v>248</v>
      </c>
      <c r="U23" s="679" t="s">
        <v>594</v>
      </c>
      <c r="V23" s="681">
        <v>27</v>
      </c>
      <c r="W23" s="681">
        <v>26</v>
      </c>
      <c r="X23" s="682">
        <v>1</v>
      </c>
      <c r="Y23" s="681">
        <v>17</v>
      </c>
      <c r="Z23" s="681">
        <v>9</v>
      </c>
      <c r="AA23" s="681">
        <v>8</v>
      </c>
      <c r="AB23" s="681">
        <v>24</v>
      </c>
      <c r="AC23" s="681">
        <v>24</v>
      </c>
      <c r="AD23" s="681">
        <v>0</v>
      </c>
      <c r="AE23" s="682">
        <v>3</v>
      </c>
      <c r="AF23" s="682">
        <v>3</v>
      </c>
      <c r="AG23" s="681">
        <v>0</v>
      </c>
      <c r="AH23" s="681">
        <v>6</v>
      </c>
      <c r="AI23" s="681">
        <v>5</v>
      </c>
      <c r="AJ23" s="682">
        <v>1</v>
      </c>
      <c r="AK23" s="681">
        <v>283</v>
      </c>
      <c r="AL23" s="681">
        <v>173</v>
      </c>
      <c r="AM23" s="681">
        <v>110</v>
      </c>
      <c r="AN23" s="680" t="s">
        <v>248</v>
      </c>
    </row>
    <row r="24" spans="1:40" s="677" customFormat="1" ht="30" customHeight="1">
      <c r="A24" s="679" t="s">
        <v>595</v>
      </c>
      <c r="B24" s="672">
        <v>3082</v>
      </c>
      <c r="C24" s="672">
        <v>1583</v>
      </c>
      <c r="D24" s="672">
        <v>1499</v>
      </c>
      <c r="E24" s="672">
        <v>1172</v>
      </c>
      <c r="F24" s="672">
        <v>560</v>
      </c>
      <c r="G24" s="672">
        <v>612</v>
      </c>
      <c r="H24" s="672">
        <v>288</v>
      </c>
      <c r="I24" s="672">
        <v>101</v>
      </c>
      <c r="J24" s="672">
        <v>187</v>
      </c>
      <c r="K24" s="672">
        <v>106</v>
      </c>
      <c r="L24" s="672">
        <v>35</v>
      </c>
      <c r="M24" s="672">
        <v>71</v>
      </c>
      <c r="N24" s="672">
        <v>25</v>
      </c>
      <c r="O24" s="672">
        <v>23</v>
      </c>
      <c r="P24" s="668">
        <v>2</v>
      </c>
      <c r="Q24" s="672">
        <v>34</v>
      </c>
      <c r="R24" s="668">
        <v>8</v>
      </c>
      <c r="S24" s="672">
        <v>26</v>
      </c>
      <c r="T24" s="680" t="s">
        <v>240</v>
      </c>
      <c r="U24" s="679" t="s">
        <v>595</v>
      </c>
      <c r="V24" s="681">
        <v>69</v>
      </c>
      <c r="W24" s="681">
        <v>69</v>
      </c>
      <c r="X24" s="682">
        <v>0</v>
      </c>
      <c r="Y24" s="681">
        <v>44</v>
      </c>
      <c r="Z24" s="681">
        <v>18</v>
      </c>
      <c r="AA24" s="681">
        <v>26</v>
      </c>
      <c r="AB24" s="681">
        <v>45</v>
      </c>
      <c r="AC24" s="681">
        <v>31</v>
      </c>
      <c r="AD24" s="681">
        <v>14</v>
      </c>
      <c r="AE24" s="681">
        <v>22</v>
      </c>
      <c r="AF24" s="681">
        <v>19</v>
      </c>
      <c r="AG24" s="682">
        <v>3</v>
      </c>
      <c r="AH24" s="681">
        <v>13</v>
      </c>
      <c r="AI24" s="681">
        <v>10</v>
      </c>
      <c r="AJ24" s="681">
        <v>3</v>
      </c>
      <c r="AK24" s="681">
        <v>1264</v>
      </c>
      <c r="AL24" s="681">
        <v>709</v>
      </c>
      <c r="AM24" s="681">
        <v>555</v>
      </c>
      <c r="AN24" s="680" t="s">
        <v>240</v>
      </c>
    </row>
    <row r="25" spans="1:40" s="677" customFormat="1" ht="30" customHeight="1">
      <c r="A25" s="679" t="s">
        <v>596</v>
      </c>
      <c r="B25" s="672">
        <v>5404</v>
      </c>
      <c r="C25" s="672">
        <v>2962</v>
      </c>
      <c r="D25" s="672">
        <v>2442</v>
      </c>
      <c r="E25" s="672">
        <v>1790</v>
      </c>
      <c r="F25" s="672">
        <v>896</v>
      </c>
      <c r="G25" s="672">
        <v>894</v>
      </c>
      <c r="H25" s="672">
        <v>558</v>
      </c>
      <c r="I25" s="672">
        <v>225</v>
      </c>
      <c r="J25" s="672">
        <v>333</v>
      </c>
      <c r="K25" s="672">
        <v>266</v>
      </c>
      <c r="L25" s="672">
        <v>162</v>
      </c>
      <c r="M25" s="672">
        <v>104</v>
      </c>
      <c r="N25" s="672">
        <v>64</v>
      </c>
      <c r="O25" s="672">
        <v>47</v>
      </c>
      <c r="P25" s="668">
        <v>17</v>
      </c>
      <c r="Q25" s="672">
        <v>60</v>
      </c>
      <c r="R25" s="672">
        <v>13</v>
      </c>
      <c r="S25" s="672">
        <v>47</v>
      </c>
      <c r="T25" s="680" t="s">
        <v>512</v>
      </c>
      <c r="U25" s="679" t="s">
        <v>596</v>
      </c>
      <c r="V25" s="681">
        <v>66</v>
      </c>
      <c r="W25" s="681">
        <v>66</v>
      </c>
      <c r="X25" s="682">
        <v>0</v>
      </c>
      <c r="Y25" s="681">
        <v>70</v>
      </c>
      <c r="Z25" s="681">
        <v>42</v>
      </c>
      <c r="AA25" s="681">
        <v>28</v>
      </c>
      <c r="AB25" s="681">
        <v>18</v>
      </c>
      <c r="AC25" s="681">
        <v>16</v>
      </c>
      <c r="AD25" s="682">
        <v>2</v>
      </c>
      <c r="AE25" s="681">
        <v>48</v>
      </c>
      <c r="AF25" s="681">
        <v>46</v>
      </c>
      <c r="AG25" s="681">
        <v>2</v>
      </c>
      <c r="AH25" s="681">
        <v>26</v>
      </c>
      <c r="AI25" s="681">
        <v>17</v>
      </c>
      <c r="AJ25" s="681">
        <v>9</v>
      </c>
      <c r="AK25" s="681">
        <v>2438</v>
      </c>
      <c r="AL25" s="681">
        <v>1432</v>
      </c>
      <c r="AM25" s="681">
        <v>1006</v>
      </c>
      <c r="AN25" s="680" t="s">
        <v>512</v>
      </c>
    </row>
    <row r="26" spans="1:40" s="625" customFormat="1" ht="30" customHeight="1">
      <c r="A26" s="679" t="s">
        <v>597</v>
      </c>
      <c r="B26" s="672">
        <v>4467</v>
      </c>
      <c r="C26" s="672">
        <v>2604</v>
      </c>
      <c r="D26" s="672">
        <v>1863</v>
      </c>
      <c r="E26" s="672">
        <v>1771</v>
      </c>
      <c r="F26" s="672">
        <v>841</v>
      </c>
      <c r="G26" s="672">
        <v>930</v>
      </c>
      <c r="H26" s="672">
        <v>955</v>
      </c>
      <c r="I26" s="672">
        <v>468</v>
      </c>
      <c r="J26" s="672">
        <v>487</v>
      </c>
      <c r="K26" s="672">
        <v>165</v>
      </c>
      <c r="L26" s="672">
        <v>88</v>
      </c>
      <c r="M26" s="672">
        <v>77</v>
      </c>
      <c r="N26" s="672">
        <v>74</v>
      </c>
      <c r="O26" s="672">
        <v>70</v>
      </c>
      <c r="P26" s="672">
        <v>4</v>
      </c>
      <c r="Q26" s="672">
        <v>112</v>
      </c>
      <c r="R26" s="672">
        <v>44</v>
      </c>
      <c r="S26" s="672">
        <v>68</v>
      </c>
      <c r="T26" s="680" t="s">
        <v>532</v>
      </c>
      <c r="U26" s="679" t="s">
        <v>597</v>
      </c>
      <c r="V26" s="681">
        <v>109</v>
      </c>
      <c r="W26" s="681">
        <v>106</v>
      </c>
      <c r="X26" s="682">
        <v>3</v>
      </c>
      <c r="Y26" s="681">
        <v>37</v>
      </c>
      <c r="Z26" s="681">
        <v>21</v>
      </c>
      <c r="AA26" s="681">
        <v>16</v>
      </c>
      <c r="AB26" s="681">
        <v>15</v>
      </c>
      <c r="AC26" s="681">
        <v>15</v>
      </c>
      <c r="AD26" s="681">
        <v>0</v>
      </c>
      <c r="AE26" s="681">
        <v>19</v>
      </c>
      <c r="AF26" s="681">
        <v>18</v>
      </c>
      <c r="AG26" s="681">
        <v>1</v>
      </c>
      <c r="AH26" s="681">
        <v>17</v>
      </c>
      <c r="AI26" s="681">
        <v>13</v>
      </c>
      <c r="AJ26" s="682">
        <v>4</v>
      </c>
      <c r="AK26" s="681">
        <v>1193</v>
      </c>
      <c r="AL26" s="681">
        <v>920</v>
      </c>
      <c r="AM26" s="681">
        <v>273</v>
      </c>
      <c r="AN26" s="680" t="s">
        <v>532</v>
      </c>
    </row>
    <row r="27" spans="1:40" s="625" customFormat="1" ht="3.75" customHeight="1">
      <c r="A27" s="683"/>
      <c r="B27" s="684"/>
      <c r="C27" s="685"/>
      <c r="D27" s="685"/>
      <c r="E27" s="685"/>
      <c r="F27" s="685"/>
      <c r="G27" s="685"/>
      <c r="H27" s="685"/>
      <c r="I27" s="686"/>
      <c r="J27" s="685"/>
      <c r="K27" s="685"/>
      <c r="L27" s="685"/>
      <c r="M27" s="685"/>
      <c r="N27" s="685"/>
      <c r="O27" s="686"/>
      <c r="P27" s="685"/>
      <c r="Q27" s="685"/>
      <c r="R27" s="685"/>
      <c r="S27" s="685"/>
      <c r="T27" s="687"/>
      <c r="U27" s="683"/>
      <c r="V27" s="684"/>
      <c r="W27" s="686"/>
      <c r="X27" s="686"/>
      <c r="Y27" s="685"/>
      <c r="Z27" s="686"/>
      <c r="AA27" s="685"/>
      <c r="AB27" s="685"/>
      <c r="AC27" s="688"/>
      <c r="AD27" s="688"/>
      <c r="AE27" s="689"/>
      <c r="AF27" s="688"/>
      <c r="AG27" s="688"/>
      <c r="AH27" s="689"/>
      <c r="AI27" s="688"/>
      <c r="AJ27" s="688"/>
      <c r="AK27" s="689"/>
      <c r="AL27" s="689"/>
      <c r="AM27" s="689"/>
      <c r="AN27" s="687"/>
    </row>
    <row r="28" spans="1:40" s="693" customFormat="1" ht="15" customHeight="1">
      <c r="A28" s="690" t="s">
        <v>550</v>
      </c>
      <c r="B28" s="690"/>
      <c r="C28" s="690"/>
      <c r="D28" s="690"/>
      <c r="E28" s="690"/>
      <c r="F28" s="690"/>
      <c r="G28" s="690"/>
      <c r="H28" s="690"/>
      <c r="I28" s="690"/>
      <c r="J28" s="690"/>
      <c r="K28" s="690"/>
      <c r="L28" s="690"/>
      <c r="M28" s="690"/>
      <c r="N28" s="690"/>
      <c r="O28" s="690"/>
      <c r="P28" s="690"/>
      <c r="Q28" s="691"/>
      <c r="R28" s="690"/>
      <c r="S28" s="690"/>
      <c r="T28" s="692" t="s">
        <v>39</v>
      </c>
      <c r="U28" s="690" t="s">
        <v>550</v>
      </c>
      <c r="V28" s="690"/>
      <c r="W28" s="690"/>
      <c r="X28" s="690"/>
      <c r="Y28" s="690"/>
      <c r="Z28" s="690"/>
      <c r="AA28" s="690"/>
      <c r="AB28" s="690"/>
      <c r="AC28" s="690"/>
      <c r="AD28" s="690"/>
      <c r="AE28" s="690"/>
      <c r="AF28" s="690"/>
      <c r="AG28" s="690"/>
      <c r="AH28" s="690"/>
      <c r="AI28" s="690"/>
      <c r="AJ28" s="690"/>
      <c r="AK28" s="691"/>
      <c r="AL28" s="690"/>
      <c r="AM28" s="690"/>
      <c r="AN28" s="692" t="s">
        <v>39</v>
      </c>
    </row>
    <row r="29" spans="1:40" s="625" customFormat="1" ht="12">
      <c r="A29" s="694" t="s">
        <v>598</v>
      </c>
      <c r="B29" s="622"/>
      <c r="C29" s="622"/>
      <c r="D29" s="622"/>
      <c r="E29" s="622"/>
      <c r="F29" s="622"/>
      <c r="G29" s="622"/>
      <c r="H29" s="622"/>
      <c r="I29" s="622"/>
      <c r="J29" s="622"/>
      <c r="K29" s="622"/>
      <c r="L29" s="622"/>
      <c r="M29" s="622"/>
      <c r="N29" s="622"/>
      <c r="O29" s="622"/>
      <c r="P29" s="622"/>
      <c r="Q29" s="622"/>
      <c r="R29" s="622"/>
      <c r="S29" s="622"/>
      <c r="V29" s="622"/>
      <c r="W29" s="622"/>
      <c r="X29" s="622"/>
      <c r="Y29" s="622"/>
      <c r="Z29" s="622"/>
      <c r="AA29" s="622"/>
      <c r="AE29" s="622"/>
      <c r="AF29" s="622"/>
      <c r="AG29" s="622"/>
      <c r="AH29" s="622"/>
      <c r="AI29" s="622"/>
      <c r="AJ29" s="622"/>
      <c r="AK29" s="622"/>
      <c r="AL29" s="622"/>
      <c r="AM29" s="622"/>
    </row>
    <row r="30" spans="1:40">
      <c r="A30" s="695" t="s">
        <v>599</v>
      </c>
      <c r="B30" s="625"/>
      <c r="C30" s="625"/>
      <c r="D30" s="625"/>
      <c r="E30" s="625"/>
      <c r="F30" s="625"/>
      <c r="G30" s="625"/>
      <c r="H30" s="625"/>
      <c r="I30" s="625"/>
      <c r="J30" s="625"/>
      <c r="K30" s="625"/>
      <c r="L30" s="625"/>
      <c r="M30" s="625"/>
      <c r="N30" s="625"/>
      <c r="O30" s="625"/>
      <c r="P30" s="625"/>
      <c r="Q30" s="625"/>
      <c r="R30" s="625"/>
      <c r="S30" s="625"/>
      <c r="T30" s="625"/>
      <c r="U30" s="625"/>
      <c r="V30" s="625"/>
      <c r="W30" s="625"/>
      <c r="X30" s="625"/>
      <c r="Y30" s="625"/>
      <c r="Z30" s="625"/>
      <c r="AA30" s="625"/>
      <c r="AB30" s="625"/>
      <c r="AC30" s="625"/>
      <c r="AD30" s="625"/>
      <c r="AE30" s="625"/>
      <c r="AF30" s="625"/>
      <c r="AG30" s="625"/>
      <c r="AH30" s="625"/>
      <c r="AI30" s="625"/>
      <c r="AJ30" s="625"/>
      <c r="AK30" s="625"/>
      <c r="AL30" s="625"/>
      <c r="AM30" s="625"/>
      <c r="AN30" s="625"/>
    </row>
    <row r="31" spans="1:40">
      <c r="B31" s="696"/>
      <c r="C31" s="696"/>
      <c r="D31" s="698"/>
      <c r="E31" s="699"/>
      <c r="F31" s="700"/>
      <c r="G31" s="700"/>
      <c r="H31" s="700"/>
      <c r="I31" s="700"/>
      <c r="J31" s="700"/>
      <c r="X31" s="696"/>
      <c r="AF31" s="696"/>
      <c r="AH31" s="696"/>
      <c r="AI31" s="696"/>
      <c r="AJ31" s="696"/>
      <c r="AK31" s="696"/>
      <c r="AL31" s="696"/>
      <c r="AM31" s="696"/>
      <c r="AN31" s="696"/>
    </row>
    <row r="33" spans="2:7">
      <c r="B33" s="696"/>
      <c r="C33" s="696"/>
      <c r="D33" s="696"/>
      <c r="E33" s="696"/>
      <c r="F33" s="696"/>
      <c r="G33" s="696"/>
    </row>
    <row r="34" spans="2:7">
      <c r="B34" s="696"/>
      <c r="C34" s="696"/>
      <c r="D34" s="696"/>
      <c r="E34" s="696"/>
      <c r="F34" s="696"/>
      <c r="G34" s="696"/>
    </row>
    <row r="35" spans="2:7">
      <c r="B35" s="696"/>
      <c r="C35" s="696"/>
      <c r="D35" s="701"/>
      <c r="E35" s="696"/>
      <c r="F35" s="696"/>
      <c r="G35" s="696"/>
    </row>
    <row r="36" spans="2:7">
      <c r="B36" s="696"/>
      <c r="C36" s="696"/>
      <c r="D36" s="701"/>
      <c r="E36" s="696"/>
      <c r="F36" s="696"/>
      <c r="G36" s="696"/>
    </row>
    <row r="37" spans="2:7">
      <c r="B37" s="696"/>
      <c r="C37" s="696"/>
      <c r="D37" s="701"/>
      <c r="E37" s="696"/>
      <c r="F37" s="696"/>
      <c r="G37" s="696"/>
    </row>
    <row r="38" spans="2:7">
      <c r="B38" s="696"/>
      <c r="C38" s="696"/>
      <c r="D38" s="701"/>
      <c r="E38" s="696"/>
      <c r="F38" s="696"/>
      <c r="G38" s="696"/>
    </row>
    <row r="39" spans="2:7">
      <c r="B39" s="696"/>
      <c r="C39" s="696"/>
      <c r="D39" s="696"/>
      <c r="E39" s="696"/>
      <c r="F39" s="696"/>
      <c r="G39" s="696"/>
    </row>
  </sheetData>
  <mergeCells count="34">
    <mergeCell ref="AN7:AN10"/>
    <mergeCell ref="U7:U10"/>
    <mergeCell ref="T7:T10"/>
    <mergeCell ref="A1:B1"/>
    <mergeCell ref="K1:M1"/>
    <mergeCell ref="AE8:AG8"/>
    <mergeCell ref="AH8:AJ8"/>
    <mergeCell ref="AK8:AM8"/>
    <mergeCell ref="E8:G8"/>
    <mergeCell ref="Q8:S8"/>
    <mergeCell ref="K7:M7"/>
    <mergeCell ref="U1:V1"/>
    <mergeCell ref="A3:J3"/>
    <mergeCell ref="K3:T3"/>
    <mergeCell ref="AE3:AN3"/>
    <mergeCell ref="U3:AD3"/>
    <mergeCell ref="A7:A10"/>
    <mergeCell ref="Y8:AA8"/>
    <mergeCell ref="AB8:AD8"/>
    <mergeCell ref="H8:J8"/>
    <mergeCell ref="K8:M8"/>
    <mergeCell ref="V8:X8"/>
    <mergeCell ref="B7:D7"/>
    <mergeCell ref="E7:G7"/>
    <mergeCell ref="Y7:AA7"/>
    <mergeCell ref="N8:P8"/>
    <mergeCell ref="B8:D8"/>
    <mergeCell ref="AH7:AJ7"/>
    <mergeCell ref="AK7:AM7"/>
    <mergeCell ref="H7:J7"/>
    <mergeCell ref="V7:X7"/>
    <mergeCell ref="N7:P7"/>
    <mergeCell ref="Q7:S7"/>
    <mergeCell ref="AE7:AG7"/>
  </mergeCells>
  <phoneticPr fontId="43" type="noConversion"/>
  <printOptions horizontalCentered="1"/>
  <pageMargins left="0.59055118110236215" right="0.59055118110236215" top="0.59055118110236215" bottom="0.98425196850393704" header="0" footer="0"/>
  <pageSetup paperSize="7" scale="95" orientation="portrait" r:id="rId1"/>
  <colBreaks count="3" manualBreakCount="3">
    <brk id="10" max="16383" man="1"/>
    <brk id="20" max="16383" man="1"/>
    <brk id="30" max="1638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B0F0"/>
  </sheetPr>
  <dimension ref="A1:E29"/>
  <sheetViews>
    <sheetView topLeftCell="A4" zoomScaleNormal="100" zoomScaleSheetLayoutView="115" workbookViewId="0">
      <selection activeCell="L18" sqref="L18"/>
    </sheetView>
  </sheetViews>
  <sheetFormatPr defaultColWidth="8.88671875" defaultRowHeight="12"/>
  <cols>
    <col min="1" max="1" width="10.33203125" style="703" customWidth="1"/>
    <col min="2" max="3" width="15" style="703" customWidth="1"/>
    <col min="4" max="5" width="15.21875" style="703" customWidth="1"/>
    <col min="6" max="16384" width="8.88671875" style="703"/>
  </cols>
  <sheetData>
    <row r="1" spans="1:5" ht="12" customHeight="1">
      <c r="A1" s="702"/>
    </row>
    <row r="2" spans="1:5" ht="12" customHeight="1">
      <c r="A2" s="702"/>
    </row>
    <row r="3" spans="1:5" ht="18" customHeight="1">
      <c r="A3" s="1095" t="s">
        <v>199</v>
      </c>
      <c r="B3" s="1095"/>
      <c r="C3" s="1095"/>
      <c r="D3" s="1095"/>
      <c r="E3" s="1095"/>
    </row>
    <row r="4" spans="1:5" ht="18" customHeight="1">
      <c r="A4" s="1096" t="s">
        <v>207</v>
      </c>
      <c r="B4" s="1096"/>
      <c r="C4" s="1096"/>
      <c r="D4" s="1096"/>
      <c r="E4" s="1096"/>
    </row>
    <row r="5" spans="1:5" ht="12" customHeight="1"/>
    <row r="6" spans="1:5" ht="12" customHeight="1">
      <c r="A6" s="704" t="s">
        <v>340</v>
      </c>
      <c r="E6" s="705" t="s">
        <v>600</v>
      </c>
    </row>
    <row r="7" spans="1:5" ht="25.5" customHeight="1">
      <c r="A7" s="1097" t="s">
        <v>111</v>
      </c>
      <c r="B7" s="706" t="s">
        <v>416</v>
      </c>
      <c r="C7" s="706" t="s">
        <v>197</v>
      </c>
      <c r="D7" s="706" t="s">
        <v>421</v>
      </c>
      <c r="E7" s="707" t="s">
        <v>192</v>
      </c>
    </row>
    <row r="8" spans="1:5" s="710" customFormat="1" ht="29.25" customHeight="1">
      <c r="A8" s="1098"/>
      <c r="B8" s="708" t="s">
        <v>473</v>
      </c>
      <c r="C8" s="708" t="s">
        <v>95</v>
      </c>
      <c r="D8" s="708" t="s">
        <v>105</v>
      </c>
      <c r="E8" s="709" t="s">
        <v>97</v>
      </c>
    </row>
    <row r="9" spans="1:5" s="714" customFormat="1" ht="29.1" customHeight="1">
      <c r="A9" s="654" t="s">
        <v>370</v>
      </c>
      <c r="B9" s="711">
        <v>5349</v>
      </c>
      <c r="C9" s="712">
        <v>282</v>
      </c>
      <c r="D9" s="713">
        <v>5263</v>
      </c>
      <c r="E9" s="713">
        <v>62</v>
      </c>
    </row>
    <row r="10" spans="1:5" ht="29.1" customHeight="1">
      <c r="A10" s="663" t="s">
        <v>592</v>
      </c>
      <c r="B10" s="715">
        <v>4122</v>
      </c>
      <c r="C10" s="716">
        <v>189</v>
      </c>
      <c r="D10" s="717">
        <v>4248</v>
      </c>
      <c r="E10" s="717">
        <v>58</v>
      </c>
    </row>
    <row r="11" spans="1:5" ht="30" customHeight="1">
      <c r="A11" s="663" t="s">
        <v>593</v>
      </c>
      <c r="B11" s="715">
        <v>1227</v>
      </c>
      <c r="C11" s="716">
        <v>93</v>
      </c>
      <c r="D11" s="717">
        <v>1015</v>
      </c>
      <c r="E11" s="717">
        <v>4</v>
      </c>
    </row>
    <row r="12" spans="1:5" s="714" customFormat="1" ht="30" customHeight="1">
      <c r="A12" s="654" t="s">
        <v>385</v>
      </c>
      <c r="B12" s="711">
        <v>5418</v>
      </c>
      <c r="C12" s="712">
        <v>248</v>
      </c>
      <c r="D12" s="713">
        <v>5252</v>
      </c>
      <c r="E12" s="713">
        <v>52</v>
      </c>
    </row>
    <row r="13" spans="1:5" ht="30" customHeight="1">
      <c r="A13" s="663" t="s">
        <v>592</v>
      </c>
      <c r="B13" s="715">
        <v>4258</v>
      </c>
      <c r="C13" s="716">
        <v>188</v>
      </c>
      <c r="D13" s="717">
        <v>4320</v>
      </c>
      <c r="E13" s="717">
        <v>49</v>
      </c>
    </row>
    <row r="14" spans="1:5" ht="30" customHeight="1">
      <c r="A14" s="663" t="s">
        <v>593</v>
      </c>
      <c r="B14" s="715">
        <v>1160</v>
      </c>
      <c r="C14" s="716">
        <v>60</v>
      </c>
      <c r="D14" s="717">
        <v>932</v>
      </c>
      <c r="E14" s="717">
        <v>3</v>
      </c>
    </row>
    <row r="15" spans="1:5" s="714" customFormat="1" ht="30" customHeight="1">
      <c r="A15" s="718" t="s">
        <v>391</v>
      </c>
      <c r="B15" s="711">
        <v>5141</v>
      </c>
      <c r="C15" s="712">
        <v>200</v>
      </c>
      <c r="D15" s="713">
        <v>5082</v>
      </c>
      <c r="E15" s="713">
        <v>57</v>
      </c>
    </row>
    <row r="16" spans="1:5" s="714" customFormat="1" ht="30" customHeight="1">
      <c r="A16" s="718" t="s">
        <v>369</v>
      </c>
      <c r="B16" s="711">
        <v>5112</v>
      </c>
      <c r="C16" s="712">
        <v>219</v>
      </c>
      <c r="D16" s="713">
        <v>4970</v>
      </c>
      <c r="E16" s="713">
        <v>56</v>
      </c>
    </row>
    <row r="17" spans="1:5" s="714" customFormat="1" ht="30" customHeight="1">
      <c r="A17" s="718" t="s">
        <v>438</v>
      </c>
      <c r="B17" s="711">
        <v>4810</v>
      </c>
      <c r="C17" s="712">
        <v>211</v>
      </c>
      <c r="D17" s="712">
        <v>4684</v>
      </c>
      <c r="E17" s="712">
        <v>66</v>
      </c>
    </row>
    <row r="18" spans="1:5" s="714" customFormat="1" ht="30" customHeight="1">
      <c r="A18" s="718" t="s">
        <v>320</v>
      </c>
      <c r="B18" s="711">
        <v>4532</v>
      </c>
      <c r="C18" s="712">
        <v>202</v>
      </c>
      <c r="D18" s="712">
        <v>4441</v>
      </c>
      <c r="E18" s="712">
        <v>69</v>
      </c>
    </row>
    <row r="19" spans="1:5" s="714" customFormat="1" ht="30" customHeight="1">
      <c r="A19" s="718" t="s">
        <v>319</v>
      </c>
      <c r="B19" s="711">
        <v>4387</v>
      </c>
      <c r="C19" s="712">
        <v>269</v>
      </c>
      <c r="D19" s="712">
        <v>4222</v>
      </c>
      <c r="E19" s="712">
        <v>66</v>
      </c>
    </row>
    <row r="20" spans="1:5" s="714" customFormat="1" ht="30" customHeight="1">
      <c r="A20" s="718" t="s">
        <v>324</v>
      </c>
      <c r="B20" s="711">
        <f>SUM(B$21:B$24)</f>
        <v>4181</v>
      </c>
      <c r="C20" s="712">
        <f>SUM(C$21:C$24)</f>
        <v>261</v>
      </c>
      <c r="D20" s="712">
        <f>SUM(D$21:D$24)</f>
        <v>4009</v>
      </c>
      <c r="E20" s="712">
        <f>SUM(E$21:E$24)</f>
        <v>67</v>
      </c>
    </row>
    <row r="21" spans="1:5" ht="30" customHeight="1">
      <c r="A21" s="679" t="s">
        <v>601</v>
      </c>
      <c r="B21" s="715">
        <v>675</v>
      </c>
      <c r="C21" s="716">
        <v>39</v>
      </c>
      <c r="D21" s="717">
        <v>687</v>
      </c>
      <c r="E21" s="717">
        <v>11</v>
      </c>
    </row>
    <row r="22" spans="1:5" ht="30" customHeight="1">
      <c r="A22" s="679" t="s">
        <v>602</v>
      </c>
      <c r="B22" s="715">
        <v>792</v>
      </c>
      <c r="C22" s="716">
        <v>57</v>
      </c>
      <c r="D22" s="717">
        <v>902</v>
      </c>
      <c r="E22" s="717">
        <v>17</v>
      </c>
    </row>
    <row r="23" spans="1:5" ht="30" customHeight="1">
      <c r="A23" s="679" t="s">
        <v>603</v>
      </c>
      <c r="B23" s="715">
        <v>1452</v>
      </c>
      <c r="C23" s="716">
        <v>94</v>
      </c>
      <c r="D23" s="717">
        <v>1345</v>
      </c>
      <c r="E23" s="717">
        <v>18</v>
      </c>
    </row>
    <row r="24" spans="1:5" ht="30" customHeight="1">
      <c r="A24" s="679" t="s">
        <v>604</v>
      </c>
      <c r="B24" s="715">
        <v>1262</v>
      </c>
      <c r="C24" s="716">
        <v>71</v>
      </c>
      <c r="D24" s="717">
        <v>1075</v>
      </c>
      <c r="E24" s="717">
        <v>21</v>
      </c>
    </row>
    <row r="25" spans="1:5" ht="4.5" customHeight="1">
      <c r="A25" s="719"/>
      <c r="B25" s="720"/>
      <c r="C25" s="721"/>
      <c r="D25" s="721"/>
      <c r="E25" s="721"/>
    </row>
    <row r="26" spans="1:5" ht="15" customHeight="1">
      <c r="A26" s="722" t="s">
        <v>650</v>
      </c>
      <c r="E26" s="705" t="s">
        <v>546</v>
      </c>
    </row>
    <row r="27" spans="1:5" s="724" customFormat="1">
      <c r="A27" s="723" t="s">
        <v>72</v>
      </c>
      <c r="E27" s="705" t="s">
        <v>213</v>
      </c>
    </row>
    <row r="28" spans="1:5" ht="12.75">
      <c r="A28" s="723" t="s">
        <v>114</v>
      </c>
      <c r="E28" s="705" t="s">
        <v>209</v>
      </c>
    </row>
    <row r="29" spans="1:5" ht="12.75">
      <c r="E29" s="705" t="s">
        <v>103</v>
      </c>
    </row>
  </sheetData>
  <mergeCells count="3">
    <mergeCell ref="A3:E3"/>
    <mergeCell ref="A4:E4"/>
    <mergeCell ref="A7:A8"/>
  </mergeCells>
  <phoneticPr fontId="43" type="noConversion"/>
  <printOptions horizontalCentered="1"/>
  <pageMargins left="0.59055118110236215" right="0.59055118110236215" top="0.59055118110236215" bottom="0.98425196850393704" header="0" footer="0"/>
  <pageSetup paperSize="7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B0F0"/>
  </sheetPr>
  <dimension ref="A1:AF48"/>
  <sheetViews>
    <sheetView zoomScaleNormal="100" zoomScaleSheetLayoutView="100" workbookViewId="0">
      <selection activeCell="V16" sqref="V16"/>
    </sheetView>
  </sheetViews>
  <sheetFormatPr defaultColWidth="8.88671875" defaultRowHeight="13.5"/>
  <cols>
    <col min="1" max="1" width="8.6640625" style="725" customWidth="1"/>
    <col min="2" max="2" width="4.21875" style="725" customWidth="1"/>
    <col min="3" max="3" width="3.88671875" style="725" customWidth="1"/>
    <col min="4" max="4" width="4.5546875" style="725" customWidth="1"/>
    <col min="5" max="5" width="3.6640625" style="725" customWidth="1"/>
    <col min="6" max="6" width="3.33203125" style="725" customWidth="1"/>
    <col min="7" max="7" width="4.5546875" style="725" customWidth="1"/>
    <col min="8" max="8" width="3.44140625" style="725" customWidth="1"/>
    <col min="9" max="10" width="5.109375" style="725" customWidth="1"/>
    <col min="11" max="11" width="4" style="725" customWidth="1"/>
    <col min="12" max="12" width="3.5546875" style="725" customWidth="1"/>
    <col min="13" max="13" width="5.109375" style="725" customWidth="1"/>
    <col min="14" max="14" width="3.33203125" style="725" customWidth="1"/>
    <col min="15" max="15" width="3.77734375" style="725" customWidth="1"/>
    <col min="16" max="16" width="4.44140625" style="725" customWidth="1"/>
    <col min="17" max="18" width="3.33203125" style="725" customWidth="1"/>
    <col min="19" max="19" width="4.44140625" style="725" customWidth="1"/>
    <col min="20" max="20" width="3.33203125" style="725" customWidth="1"/>
    <col min="21" max="21" width="3.5546875" style="725" customWidth="1"/>
    <col min="22" max="22" width="4.44140625" style="725" customWidth="1"/>
    <col min="23" max="23" width="3.21875" style="725" customWidth="1"/>
    <col min="24" max="24" width="4.5546875" style="725" customWidth="1"/>
    <col min="25" max="26" width="4.44140625" style="725" customWidth="1"/>
    <col min="27" max="27" width="3.5546875" style="725" customWidth="1"/>
    <col min="28" max="28" width="4.44140625" style="725" customWidth="1"/>
    <col min="29" max="29" width="3.44140625" style="725" customWidth="1"/>
    <col min="30" max="31" width="4.44140625" style="725" customWidth="1"/>
    <col min="32" max="32" width="11.33203125" style="725" customWidth="1"/>
    <col min="33" max="16384" width="8.88671875" style="725"/>
  </cols>
  <sheetData>
    <row r="1" spans="1:32" ht="12" customHeight="1">
      <c r="M1" s="726"/>
      <c r="N1" s="727"/>
      <c r="AF1" s="726"/>
    </row>
    <row r="2" spans="1:32" ht="12" customHeight="1"/>
    <row r="3" spans="1:32" s="728" customFormat="1" ht="18" customHeight="1">
      <c r="A3" s="1123" t="s">
        <v>668</v>
      </c>
      <c r="B3" s="1123"/>
      <c r="C3" s="1123"/>
      <c r="D3" s="1123"/>
      <c r="E3" s="1123"/>
      <c r="F3" s="1123"/>
      <c r="G3" s="1123"/>
      <c r="H3" s="1123"/>
      <c r="I3" s="1123"/>
      <c r="J3" s="1123"/>
      <c r="K3" s="1123"/>
      <c r="L3" s="1123"/>
      <c r="M3" s="1123"/>
      <c r="N3" s="1123"/>
      <c r="O3" s="1123"/>
      <c r="P3" s="1123"/>
      <c r="Q3" s="1123" t="s">
        <v>70</v>
      </c>
      <c r="R3" s="1123"/>
      <c r="S3" s="1123"/>
      <c r="T3" s="1123"/>
      <c r="U3" s="1123"/>
      <c r="V3" s="1123"/>
      <c r="W3" s="1123"/>
      <c r="X3" s="1123"/>
      <c r="Y3" s="1123"/>
      <c r="Z3" s="1123"/>
      <c r="AA3" s="1123"/>
      <c r="AB3" s="1123"/>
      <c r="AC3" s="1123"/>
      <c r="AD3" s="1123"/>
      <c r="AE3" s="1123"/>
      <c r="AF3" s="1123"/>
    </row>
    <row r="4" spans="1:32" s="728" customFormat="1" ht="18" customHeight="1">
      <c r="A4" s="842"/>
      <c r="B4" s="842"/>
      <c r="C4" s="842"/>
      <c r="D4" s="842"/>
      <c r="E4" s="842"/>
      <c r="F4" s="842"/>
      <c r="G4" s="842"/>
      <c r="H4" s="842"/>
      <c r="I4" s="842"/>
      <c r="J4" s="842"/>
      <c r="K4" s="842"/>
      <c r="L4" s="842"/>
      <c r="M4" s="842"/>
      <c r="N4" s="842"/>
      <c r="O4" s="842"/>
      <c r="P4" s="842"/>
      <c r="Q4" s="842"/>
      <c r="R4" s="842"/>
      <c r="S4" s="842"/>
      <c r="T4" s="842"/>
      <c r="U4" s="842"/>
      <c r="V4" s="842"/>
      <c r="W4" s="842"/>
      <c r="X4" s="842"/>
      <c r="Y4" s="842"/>
      <c r="Z4" s="842"/>
      <c r="AA4" s="842"/>
      <c r="AB4" s="842"/>
      <c r="AC4" s="842"/>
      <c r="AD4" s="842"/>
      <c r="AE4" s="842"/>
      <c r="AF4" s="842"/>
    </row>
    <row r="5" spans="1:32" s="728" customFormat="1" ht="12" customHeight="1"/>
    <row r="6" spans="1:32" s="728" customFormat="1" ht="12" customHeight="1">
      <c r="A6" s="729" t="s">
        <v>119</v>
      </c>
      <c r="B6" s="730"/>
      <c r="I6" s="731"/>
      <c r="Z6" s="1099" t="s">
        <v>78</v>
      </c>
      <c r="AA6" s="1099"/>
      <c r="AB6" s="1099"/>
      <c r="AC6" s="1099"/>
      <c r="AD6" s="1099"/>
      <c r="AE6" s="1099"/>
      <c r="AF6" s="1099"/>
    </row>
    <row r="7" spans="1:32" s="732" customFormat="1" ht="30" customHeight="1">
      <c r="A7" s="1102" t="s">
        <v>107</v>
      </c>
      <c r="B7" s="1113" t="s">
        <v>300</v>
      </c>
      <c r="C7" s="1114"/>
      <c r="D7" s="1117"/>
      <c r="E7" s="1113" t="s">
        <v>115</v>
      </c>
      <c r="F7" s="1114"/>
      <c r="G7" s="1117"/>
      <c r="H7" s="1113" t="s">
        <v>9</v>
      </c>
      <c r="I7" s="1114"/>
      <c r="J7" s="1117"/>
      <c r="K7" s="1113" t="s">
        <v>87</v>
      </c>
      <c r="L7" s="1114"/>
      <c r="M7" s="1117"/>
      <c r="N7" s="1113" t="s">
        <v>507</v>
      </c>
      <c r="O7" s="1114"/>
      <c r="P7" s="1114"/>
      <c r="Q7" s="1101" t="s">
        <v>235</v>
      </c>
      <c r="R7" s="1101"/>
      <c r="S7" s="1102"/>
      <c r="T7" s="1100" t="s">
        <v>229</v>
      </c>
      <c r="U7" s="1101"/>
      <c r="V7" s="1102"/>
      <c r="W7" s="1100" t="s">
        <v>526</v>
      </c>
      <c r="X7" s="1101"/>
      <c r="Y7" s="1102"/>
      <c r="Z7" s="1100" t="s">
        <v>201</v>
      </c>
      <c r="AA7" s="1101"/>
      <c r="AB7" s="1102"/>
      <c r="AC7" s="1100" t="s">
        <v>259</v>
      </c>
      <c r="AD7" s="1101"/>
      <c r="AE7" s="1102"/>
      <c r="AF7" s="1103" t="s">
        <v>263</v>
      </c>
    </row>
    <row r="8" spans="1:32" s="733" customFormat="1" ht="36" customHeight="1">
      <c r="A8" s="1115"/>
      <c r="B8" s="1106" t="s">
        <v>367</v>
      </c>
      <c r="C8" s="1107"/>
      <c r="D8" s="1121"/>
      <c r="E8" s="1106" t="s">
        <v>211</v>
      </c>
      <c r="F8" s="1107"/>
      <c r="G8" s="1121"/>
      <c r="H8" s="1106" t="s">
        <v>257</v>
      </c>
      <c r="I8" s="1107"/>
      <c r="J8" s="1121"/>
      <c r="K8" s="1110" t="s">
        <v>30</v>
      </c>
      <c r="L8" s="1111"/>
      <c r="M8" s="1112"/>
      <c r="N8" s="1106" t="s">
        <v>74</v>
      </c>
      <c r="O8" s="1107"/>
      <c r="P8" s="1107"/>
      <c r="Q8" s="1108" t="s">
        <v>98</v>
      </c>
      <c r="R8" s="1108"/>
      <c r="S8" s="1109"/>
      <c r="T8" s="1104" t="s">
        <v>82</v>
      </c>
      <c r="U8" s="1108"/>
      <c r="V8" s="1109"/>
      <c r="W8" s="1104" t="s">
        <v>83</v>
      </c>
      <c r="X8" s="1108"/>
      <c r="Y8" s="1109"/>
      <c r="Z8" s="1104" t="s">
        <v>67</v>
      </c>
      <c r="AA8" s="1108"/>
      <c r="AB8" s="1109"/>
      <c r="AC8" s="1104" t="s">
        <v>40</v>
      </c>
      <c r="AD8" s="1108"/>
      <c r="AE8" s="1109"/>
      <c r="AF8" s="1104"/>
    </row>
    <row r="9" spans="1:32" s="735" customFormat="1" ht="32.25" customHeight="1">
      <c r="A9" s="1116"/>
      <c r="B9" s="758"/>
      <c r="C9" s="759" t="s">
        <v>606</v>
      </c>
      <c r="D9" s="759" t="s">
        <v>607</v>
      </c>
      <c r="E9" s="760"/>
      <c r="F9" s="759" t="s">
        <v>606</v>
      </c>
      <c r="G9" s="759" t="s">
        <v>607</v>
      </c>
      <c r="H9" s="761"/>
      <c r="I9" s="759" t="s">
        <v>606</v>
      </c>
      <c r="J9" s="759" t="s">
        <v>607</v>
      </c>
      <c r="K9" s="761"/>
      <c r="L9" s="759" t="s">
        <v>606</v>
      </c>
      <c r="M9" s="759" t="s">
        <v>607</v>
      </c>
      <c r="N9" s="761"/>
      <c r="O9" s="759" t="s">
        <v>606</v>
      </c>
      <c r="P9" s="762" t="s">
        <v>607</v>
      </c>
      <c r="Q9" s="779"/>
      <c r="R9" s="759" t="s">
        <v>606</v>
      </c>
      <c r="S9" s="759" t="s">
        <v>607</v>
      </c>
      <c r="T9" s="761"/>
      <c r="U9" s="759" t="s">
        <v>606</v>
      </c>
      <c r="V9" s="759" t="s">
        <v>607</v>
      </c>
      <c r="W9" s="761"/>
      <c r="X9" s="759" t="s">
        <v>606</v>
      </c>
      <c r="Y9" s="759" t="s">
        <v>607</v>
      </c>
      <c r="Z9" s="761"/>
      <c r="AA9" s="759" t="s">
        <v>606</v>
      </c>
      <c r="AB9" s="759" t="s">
        <v>607</v>
      </c>
      <c r="AC9" s="761"/>
      <c r="AD9" s="759" t="s">
        <v>606</v>
      </c>
      <c r="AE9" s="759" t="s">
        <v>607</v>
      </c>
      <c r="AF9" s="1105"/>
    </row>
    <row r="10" spans="1:32" s="737" customFormat="1" ht="12" customHeight="1">
      <c r="A10" s="654" t="s">
        <v>370</v>
      </c>
      <c r="B10" s="768">
        <v>7</v>
      </c>
      <c r="C10" s="763" t="s">
        <v>64</v>
      </c>
      <c r="D10" s="763" t="s">
        <v>64</v>
      </c>
      <c r="E10" s="763" t="s">
        <v>64</v>
      </c>
      <c r="F10" s="763" t="s">
        <v>64</v>
      </c>
      <c r="G10" s="763" t="s">
        <v>64</v>
      </c>
      <c r="H10" s="763" t="s">
        <v>64</v>
      </c>
      <c r="I10" s="763" t="s">
        <v>64</v>
      </c>
      <c r="J10" s="763" t="s">
        <v>64</v>
      </c>
      <c r="K10" s="763" t="s">
        <v>64</v>
      </c>
      <c r="L10" s="763" t="s">
        <v>64</v>
      </c>
      <c r="M10" s="763" t="s">
        <v>64</v>
      </c>
      <c r="N10" s="763" t="s">
        <v>64</v>
      </c>
      <c r="O10" s="763" t="s">
        <v>64</v>
      </c>
      <c r="P10" s="763" t="s">
        <v>64</v>
      </c>
      <c r="Q10" s="763" t="s">
        <v>64</v>
      </c>
      <c r="R10" s="763" t="s">
        <v>64</v>
      </c>
      <c r="S10" s="763" t="s">
        <v>64</v>
      </c>
      <c r="T10" s="763" t="s">
        <v>64</v>
      </c>
      <c r="U10" s="763" t="s">
        <v>64</v>
      </c>
      <c r="V10" s="763" t="s">
        <v>64</v>
      </c>
      <c r="W10" s="765">
        <v>0</v>
      </c>
      <c r="X10" s="765">
        <v>0</v>
      </c>
      <c r="Y10" s="765" t="s">
        <v>64</v>
      </c>
      <c r="Z10" s="765" t="s">
        <v>64</v>
      </c>
      <c r="AA10" s="765" t="s">
        <v>64</v>
      </c>
      <c r="AB10" s="765" t="s">
        <v>64</v>
      </c>
      <c r="AC10" s="763" t="s">
        <v>64</v>
      </c>
      <c r="AD10" s="763" t="s">
        <v>64</v>
      </c>
      <c r="AE10" s="763" t="s">
        <v>64</v>
      </c>
      <c r="AF10" s="658" t="s">
        <v>370</v>
      </c>
    </row>
    <row r="11" spans="1:32" s="737" customFormat="1" ht="12" customHeight="1">
      <c r="A11" s="663" t="s">
        <v>592</v>
      </c>
      <c r="B11" s="768">
        <v>421.8</v>
      </c>
      <c r="C11" s="763">
        <v>459.5</v>
      </c>
      <c r="D11" s="763">
        <v>384.5</v>
      </c>
      <c r="E11" s="763">
        <v>8.5</v>
      </c>
      <c r="F11" s="763">
        <v>11.3</v>
      </c>
      <c r="G11" s="763">
        <v>5.7</v>
      </c>
      <c r="H11" s="763">
        <v>117.1</v>
      </c>
      <c r="I11" s="763">
        <v>143.5</v>
      </c>
      <c r="J11" s="763">
        <v>91</v>
      </c>
      <c r="K11" s="763">
        <v>0.8</v>
      </c>
      <c r="L11" s="769">
        <v>0.9</v>
      </c>
      <c r="M11" s="763">
        <v>0.6</v>
      </c>
      <c r="N11" s="763">
        <v>17.399999999999999</v>
      </c>
      <c r="O11" s="763">
        <v>16.7</v>
      </c>
      <c r="P11" s="763">
        <v>18.100000000000001</v>
      </c>
      <c r="Q11" s="763">
        <v>5.0999999999999996</v>
      </c>
      <c r="R11" s="763">
        <v>4</v>
      </c>
      <c r="S11" s="763">
        <v>6.3</v>
      </c>
      <c r="T11" s="763">
        <v>7.6</v>
      </c>
      <c r="U11" s="763">
        <v>4.9000000000000004</v>
      </c>
      <c r="V11" s="763">
        <v>10.199999999999999</v>
      </c>
      <c r="W11" s="765" t="s">
        <v>64</v>
      </c>
      <c r="X11" s="765" t="s">
        <v>64</v>
      </c>
      <c r="Y11" s="765" t="s">
        <v>64</v>
      </c>
      <c r="Z11" s="765" t="s">
        <v>64</v>
      </c>
      <c r="AA11" s="765" t="s">
        <v>64</v>
      </c>
      <c r="AB11" s="765" t="s">
        <v>64</v>
      </c>
      <c r="AC11" s="763">
        <v>85.8</v>
      </c>
      <c r="AD11" s="763">
        <v>80.599999999999994</v>
      </c>
      <c r="AE11" s="763">
        <v>91</v>
      </c>
      <c r="AF11" s="667" t="s">
        <v>188</v>
      </c>
    </row>
    <row r="12" spans="1:32" s="737" customFormat="1" ht="12" customHeight="1">
      <c r="A12" s="663" t="s">
        <v>593</v>
      </c>
      <c r="B12" s="768">
        <v>729.6</v>
      </c>
      <c r="C12" s="763">
        <v>752.5</v>
      </c>
      <c r="D12" s="763">
        <v>705.2</v>
      </c>
      <c r="E12" s="763">
        <v>16.399999999999999</v>
      </c>
      <c r="F12" s="763">
        <v>11.5</v>
      </c>
      <c r="G12" s="763">
        <v>21.7</v>
      </c>
      <c r="H12" s="763">
        <v>189.1</v>
      </c>
      <c r="I12" s="763">
        <v>214.3</v>
      </c>
      <c r="J12" s="763">
        <v>162.4</v>
      </c>
      <c r="K12" s="763">
        <v>1.3</v>
      </c>
      <c r="L12" s="769">
        <v>2.6</v>
      </c>
      <c r="M12" s="763" t="s">
        <v>64</v>
      </c>
      <c r="N12" s="763">
        <v>23.6</v>
      </c>
      <c r="O12" s="763">
        <v>17.899999999999999</v>
      </c>
      <c r="P12" s="763">
        <v>29.8</v>
      </c>
      <c r="Q12" s="763">
        <v>20.399999999999999</v>
      </c>
      <c r="R12" s="763">
        <v>10.199999999999999</v>
      </c>
      <c r="S12" s="763">
        <v>31.1</v>
      </c>
      <c r="T12" s="763">
        <v>16.399999999999999</v>
      </c>
      <c r="U12" s="763">
        <v>12.8</v>
      </c>
      <c r="V12" s="763">
        <v>20.3</v>
      </c>
      <c r="W12" s="765" t="s">
        <v>64</v>
      </c>
      <c r="X12" s="765" t="s">
        <v>64</v>
      </c>
      <c r="Y12" s="765" t="s">
        <v>64</v>
      </c>
      <c r="Z12" s="765" t="s">
        <v>64</v>
      </c>
      <c r="AA12" s="765" t="s">
        <v>64</v>
      </c>
      <c r="AB12" s="765" t="s">
        <v>64</v>
      </c>
      <c r="AC12" s="763">
        <v>150.4</v>
      </c>
      <c r="AD12" s="763">
        <v>135.19999999999999</v>
      </c>
      <c r="AE12" s="763">
        <v>166.5</v>
      </c>
      <c r="AF12" s="667" t="s">
        <v>533</v>
      </c>
    </row>
    <row r="13" spans="1:32" s="737" customFormat="1" ht="12" customHeight="1">
      <c r="A13" s="654" t="s">
        <v>385</v>
      </c>
      <c r="B13" s="768" t="s">
        <v>64</v>
      </c>
      <c r="C13" s="763" t="s">
        <v>64</v>
      </c>
      <c r="D13" s="763" t="s">
        <v>64</v>
      </c>
      <c r="E13" s="763" t="s">
        <v>64</v>
      </c>
      <c r="F13" s="763" t="s">
        <v>64</v>
      </c>
      <c r="G13" s="763" t="s">
        <v>64</v>
      </c>
      <c r="H13" s="763" t="s">
        <v>64</v>
      </c>
      <c r="I13" s="763" t="s">
        <v>64</v>
      </c>
      <c r="J13" s="763" t="s">
        <v>64</v>
      </c>
      <c r="K13" s="763" t="s">
        <v>64</v>
      </c>
      <c r="L13" s="763" t="s">
        <v>64</v>
      </c>
      <c r="M13" s="763" t="s">
        <v>64</v>
      </c>
      <c r="N13" s="763" t="s">
        <v>64</v>
      </c>
      <c r="O13" s="763" t="s">
        <v>64</v>
      </c>
      <c r="P13" s="763" t="s">
        <v>64</v>
      </c>
      <c r="Q13" s="763" t="s">
        <v>64</v>
      </c>
      <c r="R13" s="763" t="s">
        <v>64</v>
      </c>
      <c r="S13" s="763" t="s">
        <v>64</v>
      </c>
      <c r="T13" s="763" t="s">
        <v>64</v>
      </c>
      <c r="U13" s="763" t="s">
        <v>64</v>
      </c>
      <c r="V13" s="763" t="s">
        <v>64</v>
      </c>
      <c r="W13" s="765">
        <v>0</v>
      </c>
      <c r="X13" s="765">
        <v>0</v>
      </c>
      <c r="Y13" s="765" t="s">
        <v>64</v>
      </c>
      <c r="Z13" s="765" t="s">
        <v>64</v>
      </c>
      <c r="AA13" s="765" t="s">
        <v>64</v>
      </c>
      <c r="AB13" s="765" t="s">
        <v>64</v>
      </c>
      <c r="AC13" s="763" t="s">
        <v>64</v>
      </c>
      <c r="AD13" s="763" t="s">
        <v>64</v>
      </c>
      <c r="AE13" s="763" t="s">
        <v>64</v>
      </c>
      <c r="AF13" s="658" t="s">
        <v>385</v>
      </c>
    </row>
    <row r="14" spans="1:32" s="737" customFormat="1" ht="12" customHeight="1">
      <c r="A14" s="663" t="s">
        <v>592</v>
      </c>
      <c r="B14" s="768">
        <v>413.2</v>
      </c>
      <c r="C14" s="763">
        <v>439.8</v>
      </c>
      <c r="D14" s="763">
        <v>387</v>
      </c>
      <c r="E14" s="763">
        <v>8.9</v>
      </c>
      <c r="F14" s="763">
        <v>7.5</v>
      </c>
      <c r="G14" s="763">
        <v>10.199999999999999</v>
      </c>
      <c r="H14" s="763">
        <v>118.1</v>
      </c>
      <c r="I14" s="763">
        <v>138.1</v>
      </c>
      <c r="J14" s="763">
        <v>98.3</v>
      </c>
      <c r="K14" s="763">
        <v>1.4</v>
      </c>
      <c r="L14" s="769">
        <v>0.6</v>
      </c>
      <c r="M14" s="763">
        <v>2.1</v>
      </c>
      <c r="N14" s="763">
        <v>18.600000000000001</v>
      </c>
      <c r="O14" s="763">
        <v>17.8</v>
      </c>
      <c r="P14" s="763">
        <v>19.399999999999999</v>
      </c>
      <c r="Q14" s="763">
        <v>7.7</v>
      </c>
      <c r="R14" s="763">
        <v>4.5</v>
      </c>
      <c r="S14" s="763">
        <v>10.8</v>
      </c>
      <c r="T14" s="763">
        <v>11</v>
      </c>
      <c r="U14" s="763">
        <v>8.1</v>
      </c>
      <c r="V14" s="763">
        <v>13.7</v>
      </c>
      <c r="W14" s="765">
        <v>0</v>
      </c>
      <c r="X14" s="765">
        <v>0</v>
      </c>
      <c r="Y14" s="765">
        <v>0</v>
      </c>
      <c r="Z14" s="765">
        <v>0</v>
      </c>
      <c r="AA14" s="765">
        <v>0</v>
      </c>
      <c r="AB14" s="765">
        <v>0</v>
      </c>
      <c r="AC14" s="763">
        <v>81.7</v>
      </c>
      <c r="AD14" s="763">
        <v>75.400000000000006</v>
      </c>
      <c r="AE14" s="763">
        <v>87.9</v>
      </c>
      <c r="AF14" s="667" t="s">
        <v>188</v>
      </c>
    </row>
    <row r="15" spans="1:32" s="737" customFormat="1" ht="12" customHeight="1">
      <c r="A15" s="663" t="s">
        <v>593</v>
      </c>
      <c r="B15" s="768">
        <v>702.7</v>
      </c>
      <c r="C15" s="763">
        <v>731.6</v>
      </c>
      <c r="D15" s="763">
        <v>672</v>
      </c>
      <c r="E15" s="763">
        <v>15.6</v>
      </c>
      <c r="F15" s="763">
        <v>17.600000000000001</v>
      </c>
      <c r="G15" s="763">
        <v>13.4</v>
      </c>
      <c r="H15" s="763">
        <v>207.2</v>
      </c>
      <c r="I15" s="763">
        <v>255.6</v>
      </c>
      <c r="J15" s="763">
        <v>155.6</v>
      </c>
      <c r="K15" s="763">
        <v>3.2</v>
      </c>
      <c r="L15" s="769">
        <v>3.8</v>
      </c>
      <c r="M15" s="763">
        <v>2.7</v>
      </c>
      <c r="N15" s="763">
        <v>23.4</v>
      </c>
      <c r="O15" s="763">
        <v>23.9</v>
      </c>
      <c r="P15" s="763">
        <v>22.8</v>
      </c>
      <c r="Q15" s="763">
        <v>8.4</v>
      </c>
      <c r="R15" s="763">
        <v>2.5</v>
      </c>
      <c r="S15" s="763">
        <v>14.8</v>
      </c>
      <c r="T15" s="763">
        <v>27.3</v>
      </c>
      <c r="U15" s="763">
        <v>23.9</v>
      </c>
      <c r="V15" s="763">
        <v>30.8</v>
      </c>
      <c r="W15" s="765" t="s">
        <v>64</v>
      </c>
      <c r="X15" s="765" t="s">
        <v>64</v>
      </c>
      <c r="Y15" s="765" t="s">
        <v>64</v>
      </c>
      <c r="Z15" s="765" t="s">
        <v>64</v>
      </c>
      <c r="AA15" s="765" t="s">
        <v>64</v>
      </c>
      <c r="AB15" s="765" t="s">
        <v>64</v>
      </c>
      <c r="AC15" s="763">
        <v>127.9</v>
      </c>
      <c r="AD15" s="763">
        <v>109.5</v>
      </c>
      <c r="AE15" s="763">
        <v>147.5</v>
      </c>
      <c r="AF15" s="667" t="s">
        <v>533</v>
      </c>
    </row>
    <row r="16" spans="1:32" s="739" customFormat="1" ht="12" customHeight="1">
      <c r="A16" s="738" t="s">
        <v>391</v>
      </c>
      <c r="B16" s="770">
        <v>470.7</v>
      </c>
      <c r="C16" s="764">
        <v>517.1</v>
      </c>
      <c r="D16" s="764">
        <v>424</v>
      </c>
      <c r="E16" s="764">
        <v>13.3</v>
      </c>
      <c r="F16" s="764">
        <v>18.100000000000001</v>
      </c>
      <c r="G16" s="764">
        <v>8.5</v>
      </c>
      <c r="H16" s="764">
        <v>138.6</v>
      </c>
      <c r="I16" s="764">
        <v>177.9</v>
      </c>
      <c r="J16" s="764">
        <v>99.1</v>
      </c>
      <c r="K16" s="764">
        <v>0.2</v>
      </c>
      <c r="L16" s="764">
        <v>0.2</v>
      </c>
      <c r="M16" s="764">
        <v>0.2</v>
      </c>
      <c r="N16" s="764">
        <v>17.899999999999999</v>
      </c>
      <c r="O16" s="764">
        <v>15.7</v>
      </c>
      <c r="P16" s="764">
        <v>20.2</v>
      </c>
      <c r="Q16" s="764">
        <v>9.1999999999999993</v>
      </c>
      <c r="R16" s="764">
        <v>4.5999999999999996</v>
      </c>
      <c r="S16" s="764">
        <v>13.8</v>
      </c>
      <c r="T16" s="764">
        <v>10.199999999999999</v>
      </c>
      <c r="U16" s="764">
        <v>9.1999999999999993</v>
      </c>
      <c r="V16" s="764">
        <v>11.2</v>
      </c>
      <c r="W16" s="766" t="s">
        <v>64</v>
      </c>
      <c r="X16" s="766" t="s">
        <v>64</v>
      </c>
      <c r="Y16" s="766" t="s">
        <v>64</v>
      </c>
      <c r="Z16" s="766" t="s">
        <v>64</v>
      </c>
      <c r="AA16" s="766" t="s">
        <v>64</v>
      </c>
      <c r="AB16" s="766" t="s">
        <v>64</v>
      </c>
      <c r="AC16" s="764">
        <v>88.1</v>
      </c>
      <c r="AD16" s="764">
        <v>80.7</v>
      </c>
      <c r="AE16" s="764">
        <v>95.5</v>
      </c>
      <c r="AF16" s="675" t="s">
        <v>391</v>
      </c>
    </row>
    <row r="17" spans="1:32" s="739" customFormat="1" ht="12" customHeight="1">
      <c r="A17" s="738" t="s">
        <v>369</v>
      </c>
      <c r="B17" s="770">
        <v>491</v>
      </c>
      <c r="C17" s="764">
        <v>532.5</v>
      </c>
      <c r="D17" s="764">
        <v>449.2</v>
      </c>
      <c r="E17" s="764">
        <v>12.3</v>
      </c>
      <c r="F17" s="764">
        <v>12.3</v>
      </c>
      <c r="G17" s="764">
        <v>12.4</v>
      </c>
      <c r="H17" s="764">
        <v>134.19999999999999</v>
      </c>
      <c r="I17" s="764">
        <v>168.6</v>
      </c>
      <c r="J17" s="764">
        <v>99.6</v>
      </c>
      <c r="K17" s="764">
        <v>0.7</v>
      </c>
      <c r="L17" s="764">
        <v>1</v>
      </c>
      <c r="M17" s="764">
        <v>0.5</v>
      </c>
      <c r="N17" s="764">
        <v>18</v>
      </c>
      <c r="O17" s="764">
        <v>18.600000000000001</v>
      </c>
      <c r="P17" s="764">
        <v>17.5</v>
      </c>
      <c r="Q17" s="764">
        <v>8.1</v>
      </c>
      <c r="R17" s="764">
        <v>5.0999999999999996</v>
      </c>
      <c r="S17" s="764">
        <v>11.2</v>
      </c>
      <c r="T17" s="764">
        <v>12.3</v>
      </c>
      <c r="U17" s="764">
        <v>10.1</v>
      </c>
      <c r="V17" s="764">
        <v>14.5</v>
      </c>
      <c r="W17" s="767" t="s">
        <v>64</v>
      </c>
      <c r="X17" s="767" t="s">
        <v>64</v>
      </c>
      <c r="Y17" s="767" t="s">
        <v>64</v>
      </c>
      <c r="Z17" s="767" t="s">
        <v>64</v>
      </c>
      <c r="AA17" s="767" t="s">
        <v>64</v>
      </c>
      <c r="AB17" s="767" t="s">
        <v>64</v>
      </c>
      <c r="AC17" s="764">
        <v>89.8</v>
      </c>
      <c r="AD17" s="764">
        <v>81.3</v>
      </c>
      <c r="AE17" s="764">
        <v>98.4</v>
      </c>
      <c r="AF17" s="675" t="s">
        <v>369</v>
      </c>
    </row>
    <row r="18" spans="1:32" s="739" customFormat="1" ht="12" customHeight="1">
      <c r="A18" s="740" t="s">
        <v>438</v>
      </c>
      <c r="B18" s="770">
        <v>499.5</v>
      </c>
      <c r="C18" s="764">
        <v>535.9</v>
      </c>
      <c r="D18" s="764">
        <v>463</v>
      </c>
      <c r="E18" s="764">
        <v>13.2</v>
      </c>
      <c r="F18" s="764">
        <v>13.5</v>
      </c>
      <c r="G18" s="764">
        <v>12.8</v>
      </c>
      <c r="H18" s="764">
        <v>134.4</v>
      </c>
      <c r="I18" s="764">
        <v>160.30000000000001</v>
      </c>
      <c r="J18" s="764">
        <v>108.4</v>
      </c>
      <c r="K18" s="764">
        <v>1.3</v>
      </c>
      <c r="L18" s="764">
        <v>1.4</v>
      </c>
      <c r="M18" s="764">
        <v>1.2</v>
      </c>
      <c r="N18" s="764">
        <v>15.3</v>
      </c>
      <c r="O18" s="764">
        <v>14.7</v>
      </c>
      <c r="P18" s="764">
        <v>16</v>
      </c>
      <c r="Q18" s="764">
        <v>11.6</v>
      </c>
      <c r="R18" s="764">
        <v>10.6</v>
      </c>
      <c r="S18" s="764">
        <v>12.6</v>
      </c>
      <c r="T18" s="764">
        <v>13.2</v>
      </c>
      <c r="U18" s="764">
        <v>11.8</v>
      </c>
      <c r="V18" s="764">
        <v>14.5</v>
      </c>
      <c r="W18" s="764" t="s">
        <v>64</v>
      </c>
      <c r="X18" s="764" t="s">
        <v>64</v>
      </c>
      <c r="Y18" s="764" t="s">
        <v>64</v>
      </c>
      <c r="Z18" s="764" t="s">
        <v>64</v>
      </c>
      <c r="AA18" s="764" t="s">
        <v>64</v>
      </c>
      <c r="AB18" s="764" t="s">
        <v>64</v>
      </c>
      <c r="AC18" s="764">
        <v>97.1</v>
      </c>
      <c r="AD18" s="764">
        <v>89.5</v>
      </c>
      <c r="AE18" s="764">
        <v>104.8</v>
      </c>
      <c r="AF18" s="675" t="s">
        <v>438</v>
      </c>
    </row>
    <row r="19" spans="1:32" s="739" customFormat="1" ht="12" customHeight="1">
      <c r="A19" s="740" t="s">
        <v>320</v>
      </c>
      <c r="B19" s="770">
        <v>507.9</v>
      </c>
      <c r="C19" s="764">
        <v>533.1</v>
      </c>
      <c r="D19" s="764">
        <v>482.5</v>
      </c>
      <c r="E19" s="764">
        <v>12.6</v>
      </c>
      <c r="F19" s="764">
        <v>11.8</v>
      </c>
      <c r="G19" s="764">
        <v>13.5</v>
      </c>
      <c r="H19" s="764">
        <v>143.1</v>
      </c>
      <c r="I19" s="764">
        <v>173</v>
      </c>
      <c r="J19" s="764">
        <v>113.1</v>
      </c>
      <c r="K19" s="764">
        <v>0.6</v>
      </c>
      <c r="L19" s="764">
        <v>0.2</v>
      </c>
      <c r="M19" s="764">
        <v>1</v>
      </c>
      <c r="N19" s="764">
        <v>16.7</v>
      </c>
      <c r="O19" s="764">
        <v>16.100000000000001</v>
      </c>
      <c r="P19" s="764">
        <v>17.399999999999999</v>
      </c>
      <c r="Q19" s="764">
        <v>11.6</v>
      </c>
      <c r="R19" s="764">
        <v>9.4</v>
      </c>
      <c r="S19" s="764">
        <v>13.8</v>
      </c>
      <c r="T19" s="764">
        <v>17.899999999999999</v>
      </c>
      <c r="U19" s="764">
        <v>13.2</v>
      </c>
      <c r="V19" s="764">
        <v>22.7</v>
      </c>
      <c r="W19" s="764" t="s">
        <v>64</v>
      </c>
      <c r="X19" s="764" t="s">
        <v>64</v>
      </c>
      <c r="Y19" s="764" t="s">
        <v>64</v>
      </c>
      <c r="Z19" s="764" t="s">
        <v>64</v>
      </c>
      <c r="AA19" s="764" t="s">
        <v>64</v>
      </c>
      <c r="AB19" s="764" t="s">
        <v>64</v>
      </c>
      <c r="AC19" s="764">
        <v>96.7</v>
      </c>
      <c r="AD19" s="764">
        <v>86.1</v>
      </c>
      <c r="AE19" s="764">
        <v>107.3</v>
      </c>
      <c r="AF19" s="675" t="s">
        <v>320</v>
      </c>
    </row>
    <row r="20" spans="1:32" s="739" customFormat="1" ht="12" customHeight="1">
      <c r="A20" s="740" t="s">
        <v>319</v>
      </c>
      <c r="B20" s="770">
        <v>520.4</v>
      </c>
      <c r="C20" s="764">
        <v>560.9</v>
      </c>
      <c r="D20" s="764">
        <v>479.5</v>
      </c>
      <c r="E20" s="764">
        <v>14.7</v>
      </c>
      <c r="F20" s="764">
        <v>14.6</v>
      </c>
      <c r="G20" s="764">
        <v>14.7</v>
      </c>
      <c r="H20" s="764">
        <v>138.19999999999999</v>
      </c>
      <c r="I20" s="764">
        <v>165.3</v>
      </c>
      <c r="J20" s="764">
        <v>110.9</v>
      </c>
      <c r="K20" s="764">
        <v>1.1000000000000001</v>
      </c>
      <c r="L20" s="764">
        <v>1.2</v>
      </c>
      <c r="M20" s="764">
        <v>1</v>
      </c>
      <c r="N20" s="764">
        <v>13.8</v>
      </c>
      <c r="O20" s="764">
        <v>11.5</v>
      </c>
      <c r="P20" s="764">
        <v>16.2</v>
      </c>
      <c r="Q20" s="764">
        <v>5.9</v>
      </c>
      <c r="R20" s="764">
        <v>4.5</v>
      </c>
      <c r="S20" s="764">
        <v>7.2</v>
      </c>
      <c r="T20" s="764">
        <v>21.6</v>
      </c>
      <c r="U20" s="764">
        <v>15.8</v>
      </c>
      <c r="V20" s="764">
        <v>27.5</v>
      </c>
      <c r="W20" s="764" t="s">
        <v>64</v>
      </c>
      <c r="X20" s="764" t="s">
        <v>64</v>
      </c>
      <c r="Y20" s="764" t="s">
        <v>64</v>
      </c>
      <c r="Z20" s="764" t="s">
        <v>64</v>
      </c>
      <c r="AA20" s="764" t="s">
        <v>64</v>
      </c>
      <c r="AB20" s="764" t="s">
        <v>64</v>
      </c>
      <c r="AC20" s="764">
        <v>93.1</v>
      </c>
      <c r="AD20" s="764">
        <v>87.5</v>
      </c>
      <c r="AE20" s="764">
        <v>98.8</v>
      </c>
      <c r="AF20" s="675" t="s">
        <v>319</v>
      </c>
    </row>
    <row r="21" spans="1:32" s="739" customFormat="1" ht="12" customHeight="1">
      <c r="A21" s="740" t="s">
        <v>324</v>
      </c>
      <c r="B21" s="770">
        <v>515.79999999999995</v>
      </c>
      <c r="C21" s="764">
        <v>549.4</v>
      </c>
      <c r="D21" s="764">
        <v>481.7</v>
      </c>
      <c r="E21" s="764">
        <v>17.399999999999999</v>
      </c>
      <c r="F21" s="764">
        <v>16</v>
      </c>
      <c r="G21" s="764">
        <v>18.8</v>
      </c>
      <c r="H21" s="764">
        <v>145.6</v>
      </c>
      <c r="I21" s="764">
        <v>167.7</v>
      </c>
      <c r="J21" s="764">
        <v>123.1</v>
      </c>
      <c r="K21" s="764">
        <v>1.1000000000000001</v>
      </c>
      <c r="L21" s="764">
        <v>1.2</v>
      </c>
      <c r="M21" s="764">
        <v>1</v>
      </c>
      <c r="N21" s="764">
        <v>15.7</v>
      </c>
      <c r="O21" s="764">
        <v>13.1</v>
      </c>
      <c r="P21" s="764">
        <v>18.3</v>
      </c>
      <c r="Q21" s="764">
        <v>7.4</v>
      </c>
      <c r="R21" s="764">
        <v>5.5</v>
      </c>
      <c r="S21" s="764">
        <v>9.4</v>
      </c>
      <c r="T21" s="764">
        <v>14.7</v>
      </c>
      <c r="U21" s="764">
        <v>13.6</v>
      </c>
      <c r="V21" s="764">
        <v>15.9</v>
      </c>
      <c r="W21" s="764" t="s">
        <v>64</v>
      </c>
      <c r="X21" s="764" t="s">
        <v>64</v>
      </c>
      <c r="Y21" s="764" t="s">
        <v>64</v>
      </c>
      <c r="Z21" s="764" t="s">
        <v>64</v>
      </c>
      <c r="AA21" s="764" t="s">
        <v>64</v>
      </c>
      <c r="AB21" s="764" t="s">
        <v>64</v>
      </c>
      <c r="AC21" s="764">
        <v>87.5</v>
      </c>
      <c r="AD21" s="764">
        <v>87</v>
      </c>
      <c r="AE21" s="764">
        <v>88.1</v>
      </c>
      <c r="AF21" s="675" t="s">
        <v>324</v>
      </c>
    </row>
    <row r="22" spans="1:32" s="739" customFormat="1" ht="12" customHeight="1">
      <c r="A22" s="741" t="s">
        <v>330</v>
      </c>
      <c r="B22" s="768">
        <v>624.6</v>
      </c>
      <c r="C22" s="763">
        <v>651.5</v>
      </c>
      <c r="D22" s="763">
        <v>597.9</v>
      </c>
      <c r="E22" s="763">
        <v>24.9</v>
      </c>
      <c r="F22" s="763">
        <v>25.1</v>
      </c>
      <c r="G22" s="763">
        <v>24.8</v>
      </c>
      <c r="H22" s="763">
        <v>162.69999999999999</v>
      </c>
      <c r="I22" s="763">
        <v>185.7</v>
      </c>
      <c r="J22" s="763">
        <v>139.9</v>
      </c>
      <c r="K22" s="763">
        <v>2.2999999999999998</v>
      </c>
      <c r="L22" s="763">
        <v>2.2999999999999998</v>
      </c>
      <c r="M22" s="763">
        <v>2.2999999999999998</v>
      </c>
      <c r="N22" s="763">
        <v>20.399999999999999</v>
      </c>
      <c r="O22" s="763">
        <v>11.4</v>
      </c>
      <c r="P22" s="763">
        <v>29.3</v>
      </c>
      <c r="Q22" s="763">
        <v>13</v>
      </c>
      <c r="R22" s="763">
        <v>6.8</v>
      </c>
      <c r="S22" s="763">
        <v>19.2</v>
      </c>
      <c r="T22" s="763">
        <v>17.600000000000001</v>
      </c>
      <c r="U22" s="763">
        <v>17.100000000000001</v>
      </c>
      <c r="V22" s="763">
        <v>18.100000000000001</v>
      </c>
      <c r="W22" s="763" t="s">
        <v>64</v>
      </c>
      <c r="X22" s="765" t="s">
        <v>64</v>
      </c>
      <c r="Y22" s="765" t="s">
        <v>64</v>
      </c>
      <c r="Z22" s="763" t="s">
        <v>64</v>
      </c>
      <c r="AA22" s="765" t="s">
        <v>64</v>
      </c>
      <c r="AB22" s="765" t="s">
        <v>64</v>
      </c>
      <c r="AC22" s="763">
        <v>108.3</v>
      </c>
      <c r="AD22" s="763">
        <v>98</v>
      </c>
      <c r="AE22" s="763">
        <v>118.5</v>
      </c>
      <c r="AF22" s="680" t="s">
        <v>248</v>
      </c>
    </row>
    <row r="23" spans="1:32" s="739" customFormat="1" ht="12" customHeight="1">
      <c r="A23" s="741" t="s">
        <v>354</v>
      </c>
      <c r="B23" s="768">
        <v>543.70000000000005</v>
      </c>
      <c r="C23" s="763">
        <v>591.79999999999995</v>
      </c>
      <c r="D23" s="763">
        <v>496.4</v>
      </c>
      <c r="E23" s="763">
        <v>19.5</v>
      </c>
      <c r="F23" s="763">
        <v>23.6</v>
      </c>
      <c r="G23" s="763">
        <v>15.5</v>
      </c>
      <c r="H23" s="763">
        <v>155.6</v>
      </c>
      <c r="I23" s="763">
        <v>191.7</v>
      </c>
      <c r="J23" s="763">
        <v>120</v>
      </c>
      <c r="K23" s="763">
        <v>1</v>
      </c>
      <c r="L23" s="763">
        <v>1</v>
      </c>
      <c r="M23" s="763">
        <v>1</v>
      </c>
      <c r="N23" s="763">
        <v>19</v>
      </c>
      <c r="O23" s="763">
        <v>19.7</v>
      </c>
      <c r="P23" s="763">
        <v>18.399999999999999</v>
      </c>
      <c r="Q23" s="763">
        <v>6.3</v>
      </c>
      <c r="R23" s="763">
        <v>4.9000000000000004</v>
      </c>
      <c r="S23" s="763">
        <v>7.7</v>
      </c>
      <c r="T23" s="763">
        <v>18.5</v>
      </c>
      <c r="U23" s="763">
        <v>19.7</v>
      </c>
      <c r="V23" s="763">
        <v>17.399999999999999</v>
      </c>
      <c r="W23" s="763" t="s">
        <v>64</v>
      </c>
      <c r="X23" s="765" t="s">
        <v>64</v>
      </c>
      <c r="Y23" s="765" t="s">
        <v>64</v>
      </c>
      <c r="Z23" s="763" t="s">
        <v>64</v>
      </c>
      <c r="AA23" s="765" t="s">
        <v>64</v>
      </c>
      <c r="AB23" s="765" t="s">
        <v>64</v>
      </c>
      <c r="AC23" s="763">
        <v>93.1</v>
      </c>
      <c r="AD23" s="763">
        <v>90.4</v>
      </c>
      <c r="AE23" s="763">
        <v>95.8</v>
      </c>
      <c r="AF23" s="680" t="s">
        <v>240</v>
      </c>
    </row>
    <row r="24" spans="1:32" s="739" customFormat="1" ht="12" customHeight="1">
      <c r="A24" s="741" t="s">
        <v>363</v>
      </c>
      <c r="B24" s="768">
        <v>447.4</v>
      </c>
      <c r="C24" s="763">
        <v>494.7</v>
      </c>
      <c r="D24" s="763">
        <v>398.7</v>
      </c>
      <c r="E24" s="763">
        <v>13.2</v>
      </c>
      <c r="F24" s="763">
        <v>8.4</v>
      </c>
      <c r="G24" s="763">
        <v>18.2</v>
      </c>
      <c r="H24" s="763">
        <v>133.19999999999999</v>
      </c>
      <c r="I24" s="763">
        <v>156.69999999999999</v>
      </c>
      <c r="J24" s="763">
        <v>109</v>
      </c>
      <c r="K24" s="763">
        <v>0.4</v>
      </c>
      <c r="L24" s="763">
        <v>0.8</v>
      </c>
      <c r="M24" s="763" t="s">
        <v>64</v>
      </c>
      <c r="N24" s="763">
        <v>9</v>
      </c>
      <c r="O24" s="763">
        <v>9.1999999999999993</v>
      </c>
      <c r="P24" s="763">
        <v>8.6999999999999993</v>
      </c>
      <c r="Q24" s="763">
        <v>5.0999999999999996</v>
      </c>
      <c r="R24" s="763">
        <v>3.1</v>
      </c>
      <c r="S24" s="763">
        <v>7.1</v>
      </c>
      <c r="T24" s="763">
        <v>8.6</v>
      </c>
      <c r="U24" s="763">
        <v>3.8</v>
      </c>
      <c r="V24" s="763">
        <v>13.4</v>
      </c>
      <c r="W24" s="763" t="s">
        <v>64</v>
      </c>
      <c r="X24" s="765" t="s">
        <v>64</v>
      </c>
      <c r="Y24" s="765" t="s">
        <v>64</v>
      </c>
      <c r="Z24" s="763" t="s">
        <v>64</v>
      </c>
      <c r="AA24" s="765" t="s">
        <v>64</v>
      </c>
      <c r="AB24" s="765" t="s">
        <v>64</v>
      </c>
      <c r="AC24" s="763">
        <v>76.3</v>
      </c>
      <c r="AD24" s="763">
        <v>88.3</v>
      </c>
      <c r="AE24" s="763">
        <v>64</v>
      </c>
      <c r="AF24" s="680" t="s">
        <v>512</v>
      </c>
    </row>
    <row r="25" spans="1:32" s="742" customFormat="1" ht="11.1" customHeight="1">
      <c r="A25" s="741" t="s">
        <v>346</v>
      </c>
      <c r="B25" s="768">
        <v>478.3</v>
      </c>
      <c r="C25" s="763">
        <v>488</v>
      </c>
      <c r="D25" s="763">
        <v>468.1</v>
      </c>
      <c r="E25" s="763">
        <v>13.8</v>
      </c>
      <c r="F25" s="763">
        <v>10</v>
      </c>
      <c r="G25" s="763">
        <v>17.8</v>
      </c>
      <c r="H25" s="763">
        <v>135.9</v>
      </c>
      <c r="I25" s="763">
        <v>142</v>
      </c>
      <c r="J25" s="763">
        <v>129.6</v>
      </c>
      <c r="K25" s="763">
        <v>1</v>
      </c>
      <c r="L25" s="763">
        <v>1</v>
      </c>
      <c r="M25" s="763">
        <v>1</v>
      </c>
      <c r="N25" s="763">
        <v>16.899999999999999</v>
      </c>
      <c r="O25" s="763">
        <v>13</v>
      </c>
      <c r="P25" s="763">
        <v>20.9</v>
      </c>
      <c r="Q25" s="763">
        <v>6.6</v>
      </c>
      <c r="R25" s="763">
        <v>8</v>
      </c>
      <c r="S25" s="763">
        <v>5.2</v>
      </c>
      <c r="T25" s="763">
        <v>16.399999999999999</v>
      </c>
      <c r="U25" s="763">
        <v>17</v>
      </c>
      <c r="V25" s="763">
        <v>15.7</v>
      </c>
      <c r="W25" s="763" t="s">
        <v>64</v>
      </c>
      <c r="X25" s="765" t="s">
        <v>64</v>
      </c>
      <c r="Y25" s="765" t="s">
        <v>64</v>
      </c>
      <c r="Z25" s="763" t="s">
        <v>64</v>
      </c>
      <c r="AA25" s="765" t="s">
        <v>64</v>
      </c>
      <c r="AB25" s="765" t="s">
        <v>64</v>
      </c>
      <c r="AC25" s="763">
        <v>77.7</v>
      </c>
      <c r="AD25" s="763">
        <v>72</v>
      </c>
      <c r="AE25" s="763">
        <v>83.6</v>
      </c>
      <c r="AF25" s="680" t="s">
        <v>532</v>
      </c>
    </row>
    <row r="26" spans="1:32" s="742" customFormat="1" ht="6.75" customHeight="1">
      <c r="A26" s="719"/>
      <c r="B26" s="743"/>
      <c r="C26" s="744"/>
      <c r="D26" s="744"/>
      <c r="E26" s="744"/>
      <c r="F26" s="744"/>
      <c r="G26" s="744"/>
      <c r="H26" s="744"/>
      <c r="I26" s="744"/>
      <c r="J26" s="744"/>
      <c r="K26" s="744"/>
      <c r="L26" s="744"/>
      <c r="M26" s="744"/>
      <c r="N26" s="744"/>
      <c r="O26" s="744"/>
      <c r="P26" s="744"/>
      <c r="Q26" s="744"/>
      <c r="R26" s="744"/>
      <c r="S26" s="744"/>
      <c r="T26" s="744"/>
      <c r="U26" s="744"/>
      <c r="V26" s="744"/>
      <c r="W26" s="745"/>
      <c r="X26" s="745"/>
      <c r="Y26" s="745"/>
      <c r="Z26" s="745"/>
      <c r="AA26" s="745"/>
      <c r="AB26" s="745"/>
      <c r="AC26" s="744"/>
      <c r="AD26" s="744"/>
      <c r="AE26" s="744"/>
      <c r="AF26" s="746"/>
    </row>
    <row r="27" spans="1:32" ht="6" customHeight="1">
      <c r="B27" s="747"/>
      <c r="C27" s="747"/>
      <c r="D27" s="747"/>
      <c r="E27" s="747"/>
      <c r="F27" s="747"/>
      <c r="G27" s="747"/>
      <c r="H27" s="747"/>
      <c r="I27" s="747"/>
      <c r="J27" s="747"/>
      <c r="K27" s="747"/>
      <c r="L27" s="747"/>
      <c r="M27" s="747"/>
      <c r="N27" s="748"/>
      <c r="O27" s="748"/>
      <c r="P27" s="748"/>
      <c r="Q27" s="747"/>
      <c r="R27" s="747"/>
      <c r="S27" s="747"/>
      <c r="T27" s="747"/>
      <c r="U27" s="747"/>
      <c r="V27" s="747"/>
      <c r="W27" s="747"/>
      <c r="X27" s="747"/>
      <c r="Y27" s="747"/>
      <c r="Z27" s="747"/>
      <c r="AA27" s="747"/>
      <c r="AB27" s="747"/>
      <c r="AC27" s="747"/>
      <c r="AD27" s="747"/>
      <c r="AE27" s="747"/>
    </row>
    <row r="28" spans="1:32" s="732" customFormat="1" ht="30" customHeight="1">
      <c r="A28" s="1102" t="s">
        <v>107</v>
      </c>
      <c r="B28" s="1113" t="s">
        <v>202</v>
      </c>
      <c r="C28" s="1114"/>
      <c r="D28" s="1117"/>
      <c r="E28" s="1113" t="s">
        <v>200</v>
      </c>
      <c r="F28" s="1114"/>
      <c r="G28" s="1117"/>
      <c r="H28" s="1118" t="s">
        <v>503</v>
      </c>
      <c r="I28" s="1119"/>
      <c r="J28" s="1120"/>
      <c r="K28" s="1113" t="s">
        <v>121</v>
      </c>
      <c r="L28" s="1114"/>
      <c r="M28" s="1117"/>
      <c r="N28" s="1113" t="s">
        <v>495</v>
      </c>
      <c r="O28" s="1114"/>
      <c r="P28" s="1114"/>
      <c r="Q28" s="1101" t="s">
        <v>516</v>
      </c>
      <c r="R28" s="1101"/>
      <c r="S28" s="1102"/>
      <c r="T28" s="1100" t="s">
        <v>608</v>
      </c>
      <c r="U28" s="1101"/>
      <c r="V28" s="1102"/>
      <c r="W28" s="1100" t="s">
        <v>125</v>
      </c>
      <c r="X28" s="1101"/>
      <c r="Y28" s="1102"/>
      <c r="Z28" s="1100" t="s">
        <v>96</v>
      </c>
      <c r="AA28" s="1101"/>
      <c r="AB28" s="1102"/>
      <c r="AC28" s="1100" t="s">
        <v>499</v>
      </c>
      <c r="AD28" s="1101"/>
      <c r="AE28" s="1102"/>
      <c r="AF28" s="1103" t="s">
        <v>263</v>
      </c>
    </row>
    <row r="29" spans="1:32" s="733" customFormat="1" ht="37.5" customHeight="1">
      <c r="A29" s="1115"/>
      <c r="B29" s="1106" t="s">
        <v>43</v>
      </c>
      <c r="C29" s="1107"/>
      <c r="D29" s="1121"/>
      <c r="E29" s="1106" t="s">
        <v>42</v>
      </c>
      <c r="F29" s="1107"/>
      <c r="G29" s="1121"/>
      <c r="H29" s="1106" t="s">
        <v>73</v>
      </c>
      <c r="I29" s="1107"/>
      <c r="J29" s="1121"/>
      <c r="K29" s="1106" t="s">
        <v>180</v>
      </c>
      <c r="L29" s="1107"/>
      <c r="M29" s="1121"/>
      <c r="N29" s="1106" t="s">
        <v>71</v>
      </c>
      <c r="O29" s="1107"/>
      <c r="P29" s="1107"/>
      <c r="Q29" s="1108" t="s">
        <v>210</v>
      </c>
      <c r="R29" s="1108"/>
      <c r="S29" s="1109"/>
      <c r="T29" s="1104" t="s">
        <v>104</v>
      </c>
      <c r="U29" s="1108"/>
      <c r="V29" s="1109"/>
      <c r="W29" s="1110" t="s">
        <v>175</v>
      </c>
      <c r="X29" s="1111"/>
      <c r="Y29" s="1112"/>
      <c r="Z29" s="1110" t="s">
        <v>37</v>
      </c>
      <c r="AA29" s="1111"/>
      <c r="AB29" s="1112"/>
      <c r="AC29" s="1104" t="s">
        <v>212</v>
      </c>
      <c r="AD29" s="1108"/>
      <c r="AE29" s="1109"/>
      <c r="AF29" s="1104"/>
    </row>
    <row r="30" spans="1:32" s="749" customFormat="1" ht="27.75" customHeight="1">
      <c r="A30" s="1116"/>
      <c r="B30" s="761"/>
      <c r="C30" s="759" t="s">
        <v>606</v>
      </c>
      <c r="D30" s="759" t="s">
        <v>607</v>
      </c>
      <c r="E30" s="760"/>
      <c r="F30" s="759" t="s">
        <v>606</v>
      </c>
      <c r="G30" s="759" t="s">
        <v>607</v>
      </c>
      <c r="H30" s="761"/>
      <c r="I30" s="759" t="s">
        <v>606</v>
      </c>
      <c r="J30" s="759" t="s">
        <v>607</v>
      </c>
      <c r="K30" s="761"/>
      <c r="L30" s="759" t="s">
        <v>606</v>
      </c>
      <c r="M30" s="759" t="s">
        <v>607</v>
      </c>
      <c r="N30" s="761"/>
      <c r="O30" s="759" t="s">
        <v>606</v>
      </c>
      <c r="P30" s="762" t="s">
        <v>607</v>
      </c>
      <c r="Q30" s="734"/>
      <c r="R30" s="759" t="s">
        <v>606</v>
      </c>
      <c r="S30" s="759" t="s">
        <v>607</v>
      </c>
      <c r="T30" s="761"/>
      <c r="U30" s="759" t="s">
        <v>606</v>
      </c>
      <c r="V30" s="759" t="s">
        <v>607</v>
      </c>
      <c r="W30" s="761"/>
      <c r="X30" s="759" t="s">
        <v>606</v>
      </c>
      <c r="Y30" s="759" t="s">
        <v>607</v>
      </c>
      <c r="Z30" s="761"/>
      <c r="AA30" s="759" t="s">
        <v>606</v>
      </c>
      <c r="AB30" s="759" t="s">
        <v>607</v>
      </c>
      <c r="AC30" s="761"/>
      <c r="AD30" s="759" t="s">
        <v>606</v>
      </c>
      <c r="AE30" s="759" t="s">
        <v>607</v>
      </c>
      <c r="AF30" s="1105"/>
    </row>
    <row r="31" spans="1:32" s="750" customFormat="1" ht="11.1" customHeight="1">
      <c r="A31" s="654" t="s">
        <v>370</v>
      </c>
      <c r="B31" s="770" t="s">
        <v>64</v>
      </c>
      <c r="C31" s="764" t="s">
        <v>64</v>
      </c>
      <c r="D31" s="764" t="s">
        <v>64</v>
      </c>
      <c r="E31" s="764" t="s">
        <v>64</v>
      </c>
      <c r="F31" s="764" t="s">
        <v>64</v>
      </c>
      <c r="G31" s="764" t="s">
        <v>64</v>
      </c>
      <c r="H31" s="764" t="s">
        <v>64</v>
      </c>
      <c r="I31" s="764" t="s">
        <v>64</v>
      </c>
      <c r="J31" s="764" t="s">
        <v>64</v>
      </c>
      <c r="K31" s="764" t="s">
        <v>64</v>
      </c>
      <c r="L31" s="764" t="s">
        <v>64</v>
      </c>
      <c r="M31" s="764" t="s">
        <v>64</v>
      </c>
      <c r="N31" s="764" t="s">
        <v>64</v>
      </c>
      <c r="O31" s="764" t="s">
        <v>64</v>
      </c>
      <c r="P31" s="764" t="s">
        <v>64</v>
      </c>
      <c r="Q31" s="764" t="s">
        <v>64</v>
      </c>
      <c r="R31" s="764" t="s">
        <v>64</v>
      </c>
      <c r="S31" s="764" t="s">
        <v>64</v>
      </c>
      <c r="T31" s="764" t="s">
        <v>64</v>
      </c>
      <c r="U31" s="764" t="s">
        <v>64</v>
      </c>
      <c r="V31" s="764" t="s">
        <v>64</v>
      </c>
      <c r="W31" s="767">
        <v>0</v>
      </c>
      <c r="X31" s="767">
        <v>0</v>
      </c>
      <c r="Y31" s="767" t="s">
        <v>64</v>
      </c>
      <c r="Z31" s="767" t="s">
        <v>64</v>
      </c>
      <c r="AA31" s="767" t="s">
        <v>64</v>
      </c>
      <c r="AB31" s="767" t="s">
        <v>64</v>
      </c>
      <c r="AC31" s="764" t="s">
        <v>64</v>
      </c>
      <c r="AD31" s="764" t="s">
        <v>64</v>
      </c>
      <c r="AE31" s="764" t="s">
        <v>64</v>
      </c>
      <c r="AF31" s="658" t="s">
        <v>370</v>
      </c>
    </row>
    <row r="32" spans="1:32" ht="11.1" customHeight="1">
      <c r="A32" s="663" t="s">
        <v>592</v>
      </c>
      <c r="B32" s="768">
        <v>37.5</v>
      </c>
      <c r="C32" s="763">
        <v>42.3</v>
      </c>
      <c r="D32" s="763">
        <v>32.799999999999997</v>
      </c>
      <c r="E32" s="763">
        <v>17.899999999999999</v>
      </c>
      <c r="F32" s="763">
        <v>24.3</v>
      </c>
      <c r="G32" s="763">
        <v>11.4</v>
      </c>
      <c r="H32" s="763">
        <v>1.1000000000000001</v>
      </c>
      <c r="I32" s="763">
        <v>0.6</v>
      </c>
      <c r="J32" s="763">
        <v>1.5</v>
      </c>
      <c r="K32" s="763">
        <v>1.2</v>
      </c>
      <c r="L32" s="769" t="s">
        <v>64</v>
      </c>
      <c r="M32" s="763">
        <v>2.4</v>
      </c>
      <c r="N32" s="763">
        <v>8.3000000000000007</v>
      </c>
      <c r="O32" s="763">
        <v>6.1</v>
      </c>
      <c r="P32" s="763">
        <v>10.5</v>
      </c>
      <c r="Q32" s="763" t="s">
        <v>64</v>
      </c>
      <c r="R32" s="763" t="s">
        <v>64</v>
      </c>
      <c r="S32" s="763" t="s">
        <v>64</v>
      </c>
      <c r="T32" s="763">
        <v>1.8</v>
      </c>
      <c r="U32" s="763">
        <v>2.1</v>
      </c>
      <c r="V32" s="763">
        <v>1.5</v>
      </c>
      <c r="W32" s="771">
        <v>1.1000000000000001</v>
      </c>
      <c r="X32" s="771">
        <v>1.5</v>
      </c>
      <c r="Y32" s="771">
        <v>0.6</v>
      </c>
      <c r="Z32" s="765">
        <v>58.9</v>
      </c>
      <c r="AA32" s="765">
        <v>52</v>
      </c>
      <c r="AB32" s="765">
        <v>65.7</v>
      </c>
      <c r="AC32" s="763">
        <v>51.8</v>
      </c>
      <c r="AD32" s="763">
        <v>68.7</v>
      </c>
      <c r="AE32" s="763">
        <v>35</v>
      </c>
      <c r="AF32" s="667" t="s">
        <v>188</v>
      </c>
    </row>
    <row r="33" spans="1:32" ht="11.1" customHeight="1">
      <c r="A33" s="663" t="s">
        <v>593</v>
      </c>
      <c r="B33" s="768">
        <v>72.900000000000006</v>
      </c>
      <c r="C33" s="763">
        <v>85.5</v>
      </c>
      <c r="D33" s="763">
        <v>59.6</v>
      </c>
      <c r="E33" s="763">
        <v>25.6</v>
      </c>
      <c r="F33" s="763">
        <v>28.1</v>
      </c>
      <c r="G33" s="763">
        <v>23</v>
      </c>
      <c r="H33" s="763">
        <v>0.7</v>
      </c>
      <c r="I33" s="763">
        <v>1.3</v>
      </c>
      <c r="J33" s="763" t="s">
        <v>64</v>
      </c>
      <c r="K33" s="763">
        <v>3.9</v>
      </c>
      <c r="L33" s="769">
        <v>3.8</v>
      </c>
      <c r="M33" s="763">
        <v>4.0999999999999996</v>
      </c>
      <c r="N33" s="763">
        <v>10.5</v>
      </c>
      <c r="O33" s="763">
        <v>7.7</v>
      </c>
      <c r="P33" s="763">
        <v>13.5</v>
      </c>
      <c r="Q33" s="763" t="s">
        <v>64</v>
      </c>
      <c r="R33" s="763" t="s">
        <v>64</v>
      </c>
      <c r="S33" s="763" t="s">
        <v>64</v>
      </c>
      <c r="T33" s="763">
        <v>2</v>
      </c>
      <c r="U33" s="763">
        <v>1.3</v>
      </c>
      <c r="V33" s="763">
        <v>2.7</v>
      </c>
      <c r="W33" s="771">
        <v>2.6</v>
      </c>
      <c r="X33" s="771">
        <v>1.3</v>
      </c>
      <c r="Y33" s="771">
        <v>4.0999999999999996</v>
      </c>
      <c r="Z33" s="765">
        <v>95.9</v>
      </c>
      <c r="AA33" s="765">
        <v>85.5</v>
      </c>
      <c r="AB33" s="765">
        <v>106.9</v>
      </c>
      <c r="AC33" s="763">
        <v>97.8</v>
      </c>
      <c r="AD33" s="763">
        <v>133.9</v>
      </c>
      <c r="AE33" s="763">
        <v>59.6</v>
      </c>
      <c r="AF33" s="667" t="s">
        <v>533</v>
      </c>
    </row>
    <row r="34" spans="1:32" s="750" customFormat="1" ht="11.1" customHeight="1">
      <c r="A34" s="654" t="s">
        <v>385</v>
      </c>
      <c r="B34" s="770" t="s">
        <v>64</v>
      </c>
      <c r="C34" s="764" t="s">
        <v>64</v>
      </c>
      <c r="D34" s="764" t="s">
        <v>64</v>
      </c>
      <c r="E34" s="764" t="s">
        <v>64</v>
      </c>
      <c r="F34" s="764" t="s">
        <v>64</v>
      </c>
      <c r="G34" s="764" t="s">
        <v>64</v>
      </c>
      <c r="H34" s="764" t="s">
        <v>64</v>
      </c>
      <c r="I34" s="764" t="s">
        <v>64</v>
      </c>
      <c r="J34" s="764" t="s">
        <v>64</v>
      </c>
      <c r="K34" s="764" t="s">
        <v>64</v>
      </c>
      <c r="L34" s="764" t="s">
        <v>64</v>
      </c>
      <c r="M34" s="764" t="s">
        <v>64</v>
      </c>
      <c r="N34" s="764" t="s">
        <v>64</v>
      </c>
      <c r="O34" s="764" t="s">
        <v>64</v>
      </c>
      <c r="P34" s="764" t="s">
        <v>64</v>
      </c>
      <c r="Q34" s="764" t="s">
        <v>64</v>
      </c>
      <c r="R34" s="764" t="s">
        <v>64</v>
      </c>
      <c r="S34" s="764" t="s">
        <v>64</v>
      </c>
      <c r="T34" s="764" t="s">
        <v>64</v>
      </c>
      <c r="U34" s="764" t="s">
        <v>64</v>
      </c>
      <c r="V34" s="764" t="s">
        <v>64</v>
      </c>
      <c r="W34" s="767">
        <v>0</v>
      </c>
      <c r="X34" s="767">
        <v>0</v>
      </c>
      <c r="Y34" s="767">
        <v>0</v>
      </c>
      <c r="Z34" s="767">
        <v>0</v>
      </c>
      <c r="AA34" s="767">
        <v>0</v>
      </c>
      <c r="AB34" s="767">
        <v>0</v>
      </c>
      <c r="AC34" s="767">
        <v>0</v>
      </c>
      <c r="AD34" s="767">
        <v>0</v>
      </c>
      <c r="AE34" s="764" t="s">
        <v>64</v>
      </c>
      <c r="AF34" s="658" t="s">
        <v>385</v>
      </c>
    </row>
    <row r="35" spans="1:32" ht="11.1" customHeight="1">
      <c r="A35" s="663" t="s">
        <v>592</v>
      </c>
      <c r="B35" s="768">
        <v>31.2</v>
      </c>
      <c r="C35" s="763">
        <v>33.200000000000003</v>
      </c>
      <c r="D35" s="763">
        <v>29.3</v>
      </c>
      <c r="E35" s="763">
        <v>14.7</v>
      </c>
      <c r="F35" s="763">
        <v>22.6</v>
      </c>
      <c r="G35" s="763">
        <v>6.9</v>
      </c>
      <c r="H35" s="763">
        <v>0.8</v>
      </c>
      <c r="I35" s="763">
        <v>1.5</v>
      </c>
      <c r="J35" s="763">
        <v>0.4</v>
      </c>
      <c r="K35" s="763">
        <v>2.9</v>
      </c>
      <c r="L35" s="769">
        <v>2.1</v>
      </c>
      <c r="M35" s="763">
        <v>3.6</v>
      </c>
      <c r="N35" s="763">
        <v>8</v>
      </c>
      <c r="O35" s="763">
        <v>6.3</v>
      </c>
      <c r="P35" s="763">
        <v>9.6</v>
      </c>
      <c r="Q35" s="763">
        <v>0.2</v>
      </c>
      <c r="R35" s="763" t="s">
        <v>64</v>
      </c>
      <c r="S35" s="763">
        <v>0.3</v>
      </c>
      <c r="T35" s="763">
        <v>0.5</v>
      </c>
      <c r="U35" s="763">
        <v>0.6</v>
      </c>
      <c r="V35" s="763">
        <v>0.3</v>
      </c>
      <c r="W35" s="771">
        <v>0.8</v>
      </c>
      <c r="X35" s="771">
        <v>0.9</v>
      </c>
      <c r="Y35" s="771">
        <v>0.6</v>
      </c>
      <c r="Z35" s="765">
        <v>51.6</v>
      </c>
      <c r="AA35" s="765">
        <v>44</v>
      </c>
      <c r="AB35" s="765">
        <v>59.2</v>
      </c>
      <c r="AC35" s="763">
        <v>55.5</v>
      </c>
      <c r="AD35" s="763">
        <v>77.8</v>
      </c>
      <c r="AE35" s="763">
        <v>33.5</v>
      </c>
      <c r="AF35" s="667" t="s">
        <v>188</v>
      </c>
    </row>
    <row r="36" spans="1:32" ht="11.1" customHeight="1">
      <c r="A36" s="663" t="s">
        <v>593</v>
      </c>
      <c r="B36" s="768">
        <v>72.7</v>
      </c>
      <c r="C36" s="763">
        <v>79.3</v>
      </c>
      <c r="D36" s="763">
        <v>65.7</v>
      </c>
      <c r="E36" s="763">
        <v>22.1</v>
      </c>
      <c r="F36" s="763">
        <v>27.7</v>
      </c>
      <c r="G36" s="763">
        <v>16.100000000000001</v>
      </c>
      <c r="H36" s="763">
        <v>3.2</v>
      </c>
      <c r="I36" s="763" t="s">
        <v>64</v>
      </c>
      <c r="J36" s="763">
        <v>6.7</v>
      </c>
      <c r="K36" s="763">
        <v>0.6</v>
      </c>
      <c r="L36" s="769" t="s">
        <v>64</v>
      </c>
      <c r="M36" s="763">
        <v>1.3</v>
      </c>
      <c r="N36" s="763">
        <v>12.3</v>
      </c>
      <c r="O36" s="763">
        <v>12.6</v>
      </c>
      <c r="P36" s="763">
        <v>12.1</v>
      </c>
      <c r="Q36" s="763" t="s">
        <v>64</v>
      </c>
      <c r="R36" s="763" t="s">
        <v>64</v>
      </c>
      <c r="S36" s="763" t="s">
        <v>64</v>
      </c>
      <c r="T36" s="763" t="s">
        <v>64</v>
      </c>
      <c r="U36" s="763" t="s">
        <v>64</v>
      </c>
      <c r="V36" s="763" t="s">
        <v>64</v>
      </c>
      <c r="W36" s="771">
        <v>3.2</v>
      </c>
      <c r="X36" s="771">
        <v>2.5</v>
      </c>
      <c r="Y36" s="771">
        <v>4</v>
      </c>
      <c r="Z36" s="765">
        <v>105.2</v>
      </c>
      <c r="AA36" s="765">
        <v>81.8</v>
      </c>
      <c r="AB36" s="765">
        <v>130.1</v>
      </c>
      <c r="AC36" s="763">
        <v>70.099999999999994</v>
      </c>
      <c r="AD36" s="763">
        <v>90.7</v>
      </c>
      <c r="AE36" s="763">
        <v>48.3</v>
      </c>
      <c r="AF36" s="667" t="s">
        <v>533</v>
      </c>
    </row>
    <row r="37" spans="1:32" s="750" customFormat="1" ht="11.1" customHeight="1">
      <c r="A37" s="738" t="s">
        <v>391</v>
      </c>
      <c r="B37" s="772">
        <v>46.8</v>
      </c>
      <c r="C37" s="772">
        <v>49.8</v>
      </c>
      <c r="D37" s="772">
        <v>43.7</v>
      </c>
      <c r="E37" s="772">
        <v>15.8</v>
      </c>
      <c r="F37" s="772">
        <v>19.100000000000001</v>
      </c>
      <c r="G37" s="772">
        <v>12.4</v>
      </c>
      <c r="H37" s="772">
        <v>1.1000000000000001</v>
      </c>
      <c r="I37" s="772">
        <v>1</v>
      </c>
      <c r="J37" s="772">
        <v>1.2</v>
      </c>
      <c r="K37" s="772">
        <v>1.8</v>
      </c>
      <c r="L37" s="772">
        <v>0.5</v>
      </c>
      <c r="M37" s="772">
        <v>3.2</v>
      </c>
      <c r="N37" s="772">
        <v>7.4</v>
      </c>
      <c r="O37" s="772">
        <v>5.8</v>
      </c>
      <c r="P37" s="772">
        <v>9</v>
      </c>
      <c r="Q37" s="772">
        <v>0.1</v>
      </c>
      <c r="R37" s="773" t="s">
        <v>64</v>
      </c>
      <c r="S37" s="772">
        <v>0.2</v>
      </c>
      <c r="T37" s="772">
        <v>1</v>
      </c>
      <c r="U37" s="772">
        <v>0.7</v>
      </c>
      <c r="V37" s="772">
        <v>1.2</v>
      </c>
      <c r="W37" s="772">
        <v>0.8</v>
      </c>
      <c r="X37" s="772">
        <v>0.5</v>
      </c>
      <c r="Y37" s="772">
        <v>1.2</v>
      </c>
      <c r="Z37" s="772">
        <v>63</v>
      </c>
      <c r="AA37" s="772">
        <v>54.2</v>
      </c>
      <c r="AB37" s="772">
        <v>71.900000000000006</v>
      </c>
      <c r="AC37" s="772">
        <v>55.3</v>
      </c>
      <c r="AD37" s="772">
        <v>79.099999999999994</v>
      </c>
      <c r="AE37" s="772">
        <v>31.3</v>
      </c>
      <c r="AF37" s="675" t="s">
        <v>391</v>
      </c>
    </row>
    <row r="38" spans="1:32" s="750" customFormat="1" ht="11.1" customHeight="1">
      <c r="A38" s="738" t="s">
        <v>369</v>
      </c>
      <c r="B38" s="772">
        <v>57.1</v>
      </c>
      <c r="C38" s="772">
        <v>62.2</v>
      </c>
      <c r="D38" s="772">
        <v>51.9</v>
      </c>
      <c r="E38" s="772">
        <v>18.899999999999999</v>
      </c>
      <c r="F38" s="772">
        <v>22.4</v>
      </c>
      <c r="G38" s="772">
        <v>15.3</v>
      </c>
      <c r="H38" s="772">
        <v>0.7</v>
      </c>
      <c r="I38" s="772">
        <v>0.2</v>
      </c>
      <c r="J38" s="772">
        <v>1.2</v>
      </c>
      <c r="K38" s="772">
        <v>1.3</v>
      </c>
      <c r="L38" s="772">
        <v>0.5</v>
      </c>
      <c r="M38" s="772">
        <v>2.2000000000000002</v>
      </c>
      <c r="N38" s="772">
        <v>11.1</v>
      </c>
      <c r="O38" s="772">
        <v>10.9</v>
      </c>
      <c r="P38" s="772">
        <v>11.4</v>
      </c>
      <c r="Q38" s="772">
        <v>0.2</v>
      </c>
      <c r="R38" s="773" t="s">
        <v>64</v>
      </c>
      <c r="S38" s="772">
        <v>0.5</v>
      </c>
      <c r="T38" s="772">
        <v>1.8</v>
      </c>
      <c r="U38" s="772">
        <v>2.2000000000000002</v>
      </c>
      <c r="V38" s="772">
        <v>1.5</v>
      </c>
      <c r="W38" s="772">
        <v>0.8</v>
      </c>
      <c r="X38" s="772">
        <v>1</v>
      </c>
      <c r="Y38" s="772">
        <v>0.7</v>
      </c>
      <c r="Z38" s="772">
        <v>68.3</v>
      </c>
      <c r="AA38" s="772">
        <v>60</v>
      </c>
      <c r="AB38" s="772">
        <v>76.599999999999994</v>
      </c>
      <c r="AC38" s="772">
        <v>55.1</v>
      </c>
      <c r="AD38" s="772">
        <v>76.2</v>
      </c>
      <c r="AE38" s="772">
        <v>33.9</v>
      </c>
      <c r="AF38" s="675" t="s">
        <v>369</v>
      </c>
    </row>
    <row r="39" spans="1:32" s="750" customFormat="1" ht="11.1" customHeight="1">
      <c r="A39" s="738" t="s">
        <v>438</v>
      </c>
      <c r="B39" s="770">
        <v>55.5</v>
      </c>
      <c r="C39" s="764">
        <v>61.4</v>
      </c>
      <c r="D39" s="764">
        <v>49.6</v>
      </c>
      <c r="E39" s="764">
        <v>18</v>
      </c>
      <c r="F39" s="764">
        <v>23.1</v>
      </c>
      <c r="G39" s="764">
        <v>12.8</v>
      </c>
      <c r="H39" s="764">
        <v>0.5</v>
      </c>
      <c r="I39" s="764" t="s">
        <v>64</v>
      </c>
      <c r="J39" s="764">
        <v>1</v>
      </c>
      <c r="K39" s="764">
        <v>2.1</v>
      </c>
      <c r="L39" s="764">
        <v>1.7</v>
      </c>
      <c r="M39" s="764">
        <v>2.4</v>
      </c>
      <c r="N39" s="764">
        <v>14.1</v>
      </c>
      <c r="O39" s="764">
        <v>11.5</v>
      </c>
      <c r="P39" s="764">
        <v>16.7</v>
      </c>
      <c r="Q39" s="764">
        <v>0.6</v>
      </c>
      <c r="R39" s="764" t="s">
        <v>64</v>
      </c>
      <c r="S39" s="764">
        <v>1.2</v>
      </c>
      <c r="T39" s="764">
        <v>1.7</v>
      </c>
      <c r="U39" s="764">
        <v>1.7</v>
      </c>
      <c r="V39" s="764">
        <v>1.7</v>
      </c>
      <c r="W39" s="764">
        <v>1.6</v>
      </c>
      <c r="X39" s="764">
        <v>1.7</v>
      </c>
      <c r="Y39" s="764">
        <v>1.5</v>
      </c>
      <c r="Z39" s="764">
        <v>59.8</v>
      </c>
      <c r="AA39" s="764">
        <v>52.7</v>
      </c>
      <c r="AB39" s="764">
        <v>67</v>
      </c>
      <c r="AC39" s="764">
        <v>59.6</v>
      </c>
      <c r="AD39" s="764">
        <v>80.400000000000006</v>
      </c>
      <c r="AE39" s="764">
        <v>38.700000000000003</v>
      </c>
      <c r="AF39" s="675" t="s">
        <v>438</v>
      </c>
    </row>
    <row r="40" spans="1:32" s="750" customFormat="1" ht="11.1" customHeight="1">
      <c r="A40" s="740" t="s">
        <v>320</v>
      </c>
      <c r="B40" s="770">
        <v>64.5</v>
      </c>
      <c r="C40" s="764">
        <v>67.900000000000006</v>
      </c>
      <c r="D40" s="764">
        <v>61.1</v>
      </c>
      <c r="E40" s="764">
        <v>17.899999999999999</v>
      </c>
      <c r="F40" s="764">
        <v>25.2</v>
      </c>
      <c r="G40" s="764">
        <v>10.6</v>
      </c>
      <c r="H40" s="764">
        <v>0.8</v>
      </c>
      <c r="I40" s="764">
        <v>0.2</v>
      </c>
      <c r="J40" s="764">
        <v>1.4</v>
      </c>
      <c r="K40" s="764">
        <v>2.9</v>
      </c>
      <c r="L40" s="764">
        <v>1.4</v>
      </c>
      <c r="M40" s="764">
        <v>4.3</v>
      </c>
      <c r="N40" s="764">
        <v>14.1</v>
      </c>
      <c r="O40" s="764">
        <v>12</v>
      </c>
      <c r="P40" s="764">
        <v>16.2</v>
      </c>
      <c r="Q40" s="764" t="s">
        <v>64</v>
      </c>
      <c r="R40" s="764" t="s">
        <v>64</v>
      </c>
      <c r="S40" s="764" t="s">
        <v>64</v>
      </c>
      <c r="T40" s="764">
        <v>1</v>
      </c>
      <c r="U40" s="764">
        <v>1</v>
      </c>
      <c r="V40" s="764">
        <v>1</v>
      </c>
      <c r="W40" s="764">
        <v>0.7</v>
      </c>
      <c r="X40" s="764">
        <v>1</v>
      </c>
      <c r="Y40" s="764">
        <v>0.5</v>
      </c>
      <c r="Z40" s="764">
        <v>55.1</v>
      </c>
      <c r="AA40" s="764">
        <v>46.3</v>
      </c>
      <c r="AB40" s="764">
        <v>64</v>
      </c>
      <c r="AC40" s="764">
        <v>51.5</v>
      </c>
      <c r="AD40" s="764">
        <v>68.400000000000006</v>
      </c>
      <c r="AE40" s="764">
        <v>34.6</v>
      </c>
      <c r="AF40" s="675" t="s">
        <v>320</v>
      </c>
    </row>
    <row r="41" spans="1:32" s="750" customFormat="1" ht="11.1" customHeight="1">
      <c r="A41" s="740" t="s">
        <v>319</v>
      </c>
      <c r="B41" s="770">
        <v>73.400000000000006</v>
      </c>
      <c r="C41" s="764">
        <v>76.3</v>
      </c>
      <c r="D41" s="764">
        <v>70.5</v>
      </c>
      <c r="E41" s="764">
        <v>20.2</v>
      </c>
      <c r="F41" s="764">
        <v>26.5</v>
      </c>
      <c r="G41" s="764">
        <v>13.8</v>
      </c>
      <c r="H41" s="764">
        <v>1.4</v>
      </c>
      <c r="I41" s="764">
        <v>0.7</v>
      </c>
      <c r="J41" s="764">
        <v>2.2000000000000002</v>
      </c>
      <c r="K41" s="764">
        <v>2.8</v>
      </c>
      <c r="L41" s="764">
        <v>2.6</v>
      </c>
      <c r="M41" s="764">
        <v>2.9</v>
      </c>
      <c r="N41" s="764">
        <v>12.7</v>
      </c>
      <c r="O41" s="764">
        <v>10</v>
      </c>
      <c r="P41" s="764">
        <v>15.5</v>
      </c>
      <c r="Q41" s="764" t="s">
        <v>64</v>
      </c>
      <c r="R41" s="764" t="s">
        <v>64</v>
      </c>
      <c r="S41" s="764" t="s">
        <v>64</v>
      </c>
      <c r="T41" s="764">
        <v>0.6</v>
      </c>
      <c r="U41" s="764">
        <v>1</v>
      </c>
      <c r="V41" s="764">
        <v>0.2</v>
      </c>
      <c r="W41" s="764">
        <v>0.8</v>
      </c>
      <c r="X41" s="764">
        <v>1.2</v>
      </c>
      <c r="Y41" s="764">
        <v>0.5</v>
      </c>
      <c r="Z41" s="764">
        <v>62.3</v>
      </c>
      <c r="AA41" s="764">
        <v>58.8</v>
      </c>
      <c r="AB41" s="764">
        <v>65.7</v>
      </c>
      <c r="AC41" s="764">
        <v>57.7</v>
      </c>
      <c r="AD41" s="764">
        <v>83.2</v>
      </c>
      <c r="AE41" s="764">
        <v>31.9</v>
      </c>
      <c r="AF41" s="675" t="s">
        <v>319</v>
      </c>
    </row>
    <row r="42" spans="1:32" s="750" customFormat="1" ht="11.1" customHeight="1">
      <c r="A42" s="740" t="s">
        <v>324</v>
      </c>
      <c r="B42" s="770">
        <v>73.599999999999994</v>
      </c>
      <c r="C42" s="764">
        <v>77.900000000000006</v>
      </c>
      <c r="D42" s="764">
        <v>69.3</v>
      </c>
      <c r="E42" s="764">
        <v>20.5</v>
      </c>
      <c r="F42" s="764">
        <v>25.7</v>
      </c>
      <c r="G42" s="764">
        <v>15.2</v>
      </c>
      <c r="H42" s="764">
        <v>1</v>
      </c>
      <c r="I42" s="764">
        <v>0.7</v>
      </c>
      <c r="J42" s="764">
        <v>1.2</v>
      </c>
      <c r="K42" s="764">
        <v>1.7</v>
      </c>
      <c r="L42" s="764">
        <v>0.7</v>
      </c>
      <c r="M42" s="764">
        <v>2.7</v>
      </c>
      <c r="N42" s="764">
        <v>13.9</v>
      </c>
      <c r="O42" s="764">
        <v>11.2</v>
      </c>
      <c r="P42" s="764">
        <v>16.7</v>
      </c>
      <c r="Q42" s="764" t="s">
        <v>64</v>
      </c>
      <c r="R42" s="764" t="s">
        <v>64</v>
      </c>
      <c r="S42" s="764" t="s">
        <v>64</v>
      </c>
      <c r="T42" s="764">
        <v>0.1</v>
      </c>
      <c r="U42" s="764" t="s">
        <v>64</v>
      </c>
      <c r="V42" s="764">
        <v>0.2</v>
      </c>
      <c r="W42" s="764">
        <v>0.2</v>
      </c>
      <c r="X42" s="764" t="s">
        <v>64</v>
      </c>
      <c r="Y42" s="764">
        <v>0.5</v>
      </c>
      <c r="Z42" s="764">
        <v>65.8</v>
      </c>
      <c r="AA42" s="764">
        <v>59.6</v>
      </c>
      <c r="AB42" s="764">
        <v>72.2</v>
      </c>
      <c r="AC42" s="764">
        <v>49.5</v>
      </c>
      <c r="AD42" s="764">
        <v>69.599999999999994</v>
      </c>
      <c r="AE42" s="764">
        <v>29.2</v>
      </c>
      <c r="AF42" s="675" t="s">
        <v>324</v>
      </c>
    </row>
    <row r="43" spans="1:32" ht="11.1" customHeight="1">
      <c r="A43" s="741" t="s">
        <v>330</v>
      </c>
      <c r="B43" s="768">
        <v>89</v>
      </c>
      <c r="C43" s="763">
        <v>102.5</v>
      </c>
      <c r="D43" s="763">
        <v>75.599999999999994</v>
      </c>
      <c r="E43" s="763">
        <v>25.5</v>
      </c>
      <c r="F43" s="763">
        <v>31.9</v>
      </c>
      <c r="G43" s="763">
        <v>19.2</v>
      </c>
      <c r="H43" s="763">
        <v>1.7</v>
      </c>
      <c r="I43" s="763">
        <v>1.1000000000000001</v>
      </c>
      <c r="J43" s="763">
        <v>2.2999999999999998</v>
      </c>
      <c r="K43" s="763">
        <v>0.6</v>
      </c>
      <c r="L43" s="763">
        <v>1.1000000000000001</v>
      </c>
      <c r="M43" s="763" t="s">
        <v>64</v>
      </c>
      <c r="N43" s="763">
        <v>18.7</v>
      </c>
      <c r="O43" s="763">
        <v>12.5</v>
      </c>
      <c r="P43" s="763">
        <v>24.8</v>
      </c>
      <c r="Q43" s="763" t="s">
        <v>64</v>
      </c>
      <c r="R43" s="763" t="s">
        <v>64</v>
      </c>
      <c r="S43" s="763" t="s">
        <v>64</v>
      </c>
      <c r="T43" s="763" t="s">
        <v>64</v>
      </c>
      <c r="U43" s="763" t="s">
        <v>64</v>
      </c>
      <c r="V43" s="763" t="s">
        <v>64</v>
      </c>
      <c r="W43" s="763">
        <v>0.6</v>
      </c>
      <c r="X43" s="765" t="s">
        <v>64</v>
      </c>
      <c r="Y43" s="771">
        <v>1.1000000000000001</v>
      </c>
      <c r="Z43" s="763">
        <v>86.2</v>
      </c>
      <c r="AA43" s="765">
        <v>83.1</v>
      </c>
      <c r="AB43" s="765">
        <v>89.1</v>
      </c>
      <c r="AC43" s="763">
        <v>53.3</v>
      </c>
      <c r="AD43" s="763">
        <v>72.900000000000006</v>
      </c>
      <c r="AE43" s="763">
        <v>33.799999999999997</v>
      </c>
      <c r="AF43" s="680" t="s">
        <v>248</v>
      </c>
    </row>
    <row r="44" spans="1:32" ht="11.1" customHeight="1">
      <c r="A44" s="741" t="s">
        <v>354</v>
      </c>
      <c r="B44" s="768">
        <v>65.3</v>
      </c>
      <c r="C44" s="763">
        <v>60</v>
      </c>
      <c r="D44" s="763">
        <v>70.599999999999994</v>
      </c>
      <c r="E44" s="763">
        <v>23.9</v>
      </c>
      <c r="F44" s="763">
        <v>28.5</v>
      </c>
      <c r="G44" s="763">
        <v>19.399999999999999</v>
      </c>
      <c r="H44" s="763">
        <v>0.5</v>
      </c>
      <c r="I44" s="763" t="s">
        <v>64</v>
      </c>
      <c r="J44" s="763">
        <v>1</v>
      </c>
      <c r="K44" s="763">
        <v>3.4</v>
      </c>
      <c r="L44" s="763">
        <v>1</v>
      </c>
      <c r="M44" s="763">
        <v>5.8</v>
      </c>
      <c r="N44" s="763">
        <v>18.5</v>
      </c>
      <c r="O44" s="763">
        <v>16.7</v>
      </c>
      <c r="P44" s="763">
        <v>20.3</v>
      </c>
      <c r="Q44" s="763" t="s">
        <v>64</v>
      </c>
      <c r="R44" s="763" t="s">
        <v>64</v>
      </c>
      <c r="S44" s="763" t="s">
        <v>64</v>
      </c>
      <c r="T44" s="763" t="s">
        <v>64</v>
      </c>
      <c r="U44" s="763" t="s">
        <v>64</v>
      </c>
      <c r="V44" s="763" t="s">
        <v>64</v>
      </c>
      <c r="W44" s="763" t="s">
        <v>64</v>
      </c>
      <c r="X44" s="765" t="s">
        <v>64</v>
      </c>
      <c r="Y44" s="771" t="s">
        <v>64</v>
      </c>
      <c r="Z44" s="763">
        <v>62.4</v>
      </c>
      <c r="AA44" s="765">
        <v>57</v>
      </c>
      <c r="AB44" s="765">
        <v>67.7</v>
      </c>
      <c r="AC44" s="763">
        <v>56.6</v>
      </c>
      <c r="AD44" s="763">
        <v>77.7</v>
      </c>
      <c r="AE44" s="763">
        <v>35.799999999999997</v>
      </c>
      <c r="AF44" s="680" t="s">
        <v>240</v>
      </c>
    </row>
    <row r="45" spans="1:32" ht="11.1" customHeight="1">
      <c r="A45" s="741" t="s">
        <v>363</v>
      </c>
      <c r="B45" s="768">
        <v>74.400000000000006</v>
      </c>
      <c r="C45" s="763">
        <v>83</v>
      </c>
      <c r="D45" s="763">
        <v>65.5</v>
      </c>
      <c r="E45" s="763">
        <v>14.8</v>
      </c>
      <c r="F45" s="763">
        <v>18.399999999999999</v>
      </c>
      <c r="G45" s="763">
        <v>11.1</v>
      </c>
      <c r="H45" s="763">
        <v>0.4</v>
      </c>
      <c r="I45" s="763">
        <v>0.8</v>
      </c>
      <c r="J45" s="763" t="s">
        <v>64</v>
      </c>
      <c r="K45" s="763">
        <v>1.6</v>
      </c>
      <c r="L45" s="763">
        <v>0.8</v>
      </c>
      <c r="M45" s="763">
        <v>2.4</v>
      </c>
      <c r="N45" s="763">
        <v>9</v>
      </c>
      <c r="O45" s="763">
        <v>8.4</v>
      </c>
      <c r="P45" s="763">
        <v>9.5</v>
      </c>
      <c r="Q45" s="763" t="s">
        <v>64</v>
      </c>
      <c r="R45" s="763" t="s">
        <v>64</v>
      </c>
      <c r="S45" s="763" t="s">
        <v>64</v>
      </c>
      <c r="T45" s="763" t="s">
        <v>64</v>
      </c>
      <c r="U45" s="763" t="s">
        <v>64</v>
      </c>
      <c r="V45" s="763" t="s">
        <v>64</v>
      </c>
      <c r="W45" s="763" t="s">
        <v>64</v>
      </c>
      <c r="X45" s="765" t="s">
        <v>64</v>
      </c>
      <c r="Y45" s="771" t="s">
        <v>64</v>
      </c>
      <c r="Z45" s="763">
        <v>52.6</v>
      </c>
      <c r="AA45" s="765">
        <v>43</v>
      </c>
      <c r="AB45" s="765">
        <v>62.4</v>
      </c>
      <c r="AC45" s="763">
        <v>49.1</v>
      </c>
      <c r="AD45" s="763">
        <v>69.900000000000006</v>
      </c>
      <c r="AE45" s="763">
        <v>27.6</v>
      </c>
      <c r="AF45" s="680" t="s">
        <v>512</v>
      </c>
    </row>
    <row r="46" spans="1:32" ht="11.1" customHeight="1">
      <c r="A46" s="751" t="s">
        <v>346</v>
      </c>
      <c r="B46" s="774">
        <v>67.5</v>
      </c>
      <c r="C46" s="775">
        <v>68</v>
      </c>
      <c r="D46" s="775">
        <v>66.900000000000006</v>
      </c>
      <c r="E46" s="775">
        <v>19.899999999999999</v>
      </c>
      <c r="F46" s="775">
        <v>27</v>
      </c>
      <c r="G46" s="775">
        <v>12.5</v>
      </c>
      <c r="H46" s="775">
        <v>1.5</v>
      </c>
      <c r="I46" s="775">
        <v>1</v>
      </c>
      <c r="J46" s="775">
        <v>2.1</v>
      </c>
      <c r="K46" s="775">
        <v>1</v>
      </c>
      <c r="L46" s="775" t="s">
        <v>64</v>
      </c>
      <c r="M46" s="775">
        <v>2.1</v>
      </c>
      <c r="N46" s="775">
        <v>11.2</v>
      </c>
      <c r="O46" s="775">
        <v>8</v>
      </c>
      <c r="P46" s="775">
        <v>14.6</v>
      </c>
      <c r="Q46" s="775" t="s">
        <v>64</v>
      </c>
      <c r="R46" s="775" t="s">
        <v>64</v>
      </c>
      <c r="S46" s="775" t="s">
        <v>64</v>
      </c>
      <c r="T46" s="775">
        <v>0.5</v>
      </c>
      <c r="U46" s="775" t="s">
        <v>64</v>
      </c>
      <c r="V46" s="775">
        <v>1</v>
      </c>
      <c r="W46" s="775">
        <v>0.5</v>
      </c>
      <c r="X46" s="776" t="s">
        <v>64</v>
      </c>
      <c r="Y46" s="777">
        <v>1</v>
      </c>
      <c r="Z46" s="775">
        <v>68.5</v>
      </c>
      <c r="AA46" s="776">
        <v>63</v>
      </c>
      <c r="AB46" s="776">
        <v>74.2</v>
      </c>
      <c r="AC46" s="775">
        <v>39.299999999999997</v>
      </c>
      <c r="AD46" s="775">
        <v>58</v>
      </c>
      <c r="AE46" s="778">
        <v>19.899999999999999</v>
      </c>
      <c r="AF46" s="752" t="s">
        <v>532</v>
      </c>
    </row>
    <row r="47" spans="1:32" ht="3.75" customHeight="1">
      <c r="A47" s="753"/>
      <c r="B47" s="754"/>
      <c r="C47" s="754"/>
      <c r="D47" s="754"/>
      <c r="E47" s="754"/>
      <c r="F47" s="754"/>
      <c r="G47" s="754"/>
      <c r="H47" s="754"/>
      <c r="I47" s="736"/>
      <c r="J47" s="754"/>
      <c r="K47" s="754"/>
      <c r="L47" s="754"/>
      <c r="M47" s="754"/>
      <c r="N47" s="754"/>
      <c r="O47" s="754"/>
      <c r="P47" s="754"/>
      <c r="Q47" s="755"/>
      <c r="R47" s="755"/>
      <c r="S47" s="755"/>
      <c r="T47" s="754"/>
      <c r="U47" s="754"/>
      <c r="V47" s="755"/>
      <c r="W47" s="755"/>
      <c r="X47" s="755"/>
      <c r="Y47" s="755"/>
      <c r="Z47" s="754"/>
      <c r="AA47" s="754"/>
      <c r="AB47" s="754"/>
      <c r="AC47" s="754"/>
      <c r="AD47" s="754"/>
      <c r="AE47" s="754"/>
    </row>
    <row r="48" spans="1:32">
      <c r="A48" s="756" t="s">
        <v>605</v>
      </c>
      <c r="N48" s="757"/>
      <c r="O48" s="757"/>
      <c r="P48" s="757"/>
      <c r="AD48" s="1122" t="s">
        <v>546</v>
      </c>
      <c r="AE48" s="1122"/>
      <c r="AF48" s="1122"/>
    </row>
  </sheetData>
  <mergeCells count="48">
    <mergeCell ref="A3:P3"/>
    <mergeCell ref="Q3:AF3"/>
    <mergeCell ref="E7:G7"/>
    <mergeCell ref="H7:J7"/>
    <mergeCell ref="K7:M7"/>
    <mergeCell ref="N7:P7"/>
    <mergeCell ref="Q7:S7"/>
    <mergeCell ref="W7:Y7"/>
    <mergeCell ref="B7:D7"/>
    <mergeCell ref="Z7:AB7"/>
    <mergeCell ref="A7:A9"/>
    <mergeCell ref="K8:M8"/>
    <mergeCell ref="N8:P8"/>
    <mergeCell ref="B8:D8"/>
    <mergeCell ref="E8:G8"/>
    <mergeCell ref="H8:J8"/>
    <mergeCell ref="AD48:AF48"/>
    <mergeCell ref="W8:Y8"/>
    <mergeCell ref="AC8:AE8"/>
    <mergeCell ref="Q28:S28"/>
    <mergeCell ref="T28:V28"/>
    <mergeCell ref="W28:Y28"/>
    <mergeCell ref="AF7:AF9"/>
    <mergeCell ref="Q8:S8"/>
    <mergeCell ref="T8:V8"/>
    <mergeCell ref="T7:V7"/>
    <mergeCell ref="Z8:AB8"/>
    <mergeCell ref="A28:A30"/>
    <mergeCell ref="B28:D28"/>
    <mergeCell ref="E28:G28"/>
    <mergeCell ref="H28:J28"/>
    <mergeCell ref="K28:M28"/>
    <mergeCell ref="B29:D29"/>
    <mergeCell ref="E29:G29"/>
    <mergeCell ref="H29:J29"/>
    <mergeCell ref="K29:M29"/>
    <mergeCell ref="Z6:AF6"/>
    <mergeCell ref="Z28:AB28"/>
    <mergeCell ref="AC28:AE28"/>
    <mergeCell ref="AF28:AF30"/>
    <mergeCell ref="N29:P29"/>
    <mergeCell ref="Q29:S29"/>
    <mergeCell ref="T29:V29"/>
    <mergeCell ref="W29:Y29"/>
    <mergeCell ref="Z29:AB29"/>
    <mergeCell ref="AC29:AE29"/>
    <mergeCell ref="N28:P28"/>
    <mergeCell ref="AC7:AE7"/>
  </mergeCells>
  <phoneticPr fontId="43" type="noConversion"/>
  <printOptions horizontalCentered="1"/>
  <pageMargins left="0.59055118110236215" right="0.59055118110236215" top="0.59055118110236215" bottom="0.98425196850393704" header="0" footer="0"/>
  <pageSetup paperSize="7" scale="95" orientation="portrait" r:id="rId1"/>
  <colBreaks count="1" manualBreakCount="1">
    <brk id="16" max="46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B0F0"/>
  </sheetPr>
  <dimension ref="A1:Q50"/>
  <sheetViews>
    <sheetView zoomScaleNormal="100" zoomScaleSheetLayoutView="100" workbookViewId="0">
      <selection activeCell="C76" sqref="C76"/>
    </sheetView>
  </sheetViews>
  <sheetFormatPr defaultColWidth="8.88671875" defaultRowHeight="12"/>
  <cols>
    <col min="1" max="1" width="4.5546875" style="703" customWidth="1"/>
    <col min="2" max="2" width="3.6640625" style="703" customWidth="1"/>
    <col min="3" max="3" width="8.21875" style="703" customWidth="1"/>
    <col min="4" max="16" width="4.109375" style="703" customWidth="1"/>
    <col min="17" max="17" width="1.21875" style="703" customWidth="1"/>
    <col min="18" max="16384" width="8.88671875" style="703"/>
  </cols>
  <sheetData>
    <row r="1" spans="1:16" ht="12" customHeight="1">
      <c r="P1" s="617"/>
    </row>
    <row r="2" spans="1:16" ht="12" customHeight="1">
      <c r="A2" s="702"/>
    </row>
    <row r="3" spans="1:16" ht="18" customHeight="1">
      <c r="A3" s="1095" t="s">
        <v>120</v>
      </c>
      <c r="B3" s="1095"/>
      <c r="C3" s="1095"/>
      <c r="D3" s="1095"/>
      <c r="E3" s="1095"/>
      <c r="F3" s="1095"/>
      <c r="G3" s="1095"/>
      <c r="H3" s="1095"/>
      <c r="I3" s="1094"/>
      <c r="J3" s="1094"/>
      <c r="K3" s="1094"/>
      <c r="L3" s="1094"/>
      <c r="M3" s="1094"/>
      <c r="N3" s="1094"/>
      <c r="O3" s="1094"/>
      <c r="P3" s="1094"/>
    </row>
    <row r="4" spans="1:16" ht="18" customHeight="1">
      <c r="A4" s="1130" t="s">
        <v>553</v>
      </c>
      <c r="B4" s="1131"/>
      <c r="C4" s="1131"/>
      <c r="D4" s="1131"/>
      <c r="E4" s="1131"/>
      <c r="F4" s="1131"/>
      <c r="G4" s="1131"/>
      <c r="H4" s="1131"/>
      <c r="I4" s="1131"/>
      <c r="J4" s="1131"/>
      <c r="K4" s="1131"/>
      <c r="L4" s="1131"/>
      <c r="M4" s="1131"/>
      <c r="N4" s="1131"/>
      <c r="O4" s="1131"/>
      <c r="P4" s="1131"/>
    </row>
    <row r="5" spans="1:16" ht="12" customHeight="1"/>
    <row r="6" spans="1:16" ht="12" customHeight="1" thickBot="1">
      <c r="A6" s="704" t="s">
        <v>244</v>
      </c>
      <c r="P6" s="705" t="s">
        <v>609</v>
      </c>
    </row>
    <row r="7" spans="1:16" ht="50.1" customHeight="1" thickBot="1">
      <c r="A7" s="1126" t="s">
        <v>493</v>
      </c>
      <c r="B7" s="1127"/>
      <c r="C7" s="825" t="s">
        <v>651</v>
      </c>
      <c r="D7" s="781" t="s">
        <v>610</v>
      </c>
      <c r="E7" s="781" t="s">
        <v>611</v>
      </c>
      <c r="F7" s="781" t="s">
        <v>612</v>
      </c>
      <c r="G7" s="781" t="s">
        <v>613</v>
      </c>
      <c r="H7" s="781" t="s">
        <v>614</v>
      </c>
      <c r="I7" s="781" t="s">
        <v>615</v>
      </c>
      <c r="J7" s="781" t="s">
        <v>616</v>
      </c>
      <c r="K7" s="781" t="s">
        <v>617</v>
      </c>
      <c r="L7" s="781" t="s">
        <v>618</v>
      </c>
      <c r="M7" s="781" t="s">
        <v>619</v>
      </c>
      <c r="N7" s="781" t="s">
        <v>620</v>
      </c>
      <c r="O7" s="781" t="s">
        <v>621</v>
      </c>
      <c r="P7" s="781" t="s">
        <v>622</v>
      </c>
    </row>
    <row r="8" spans="1:16" ht="12" customHeight="1">
      <c r="A8" s="1128">
        <v>2012</v>
      </c>
      <c r="B8" s="782" t="s">
        <v>623</v>
      </c>
      <c r="C8" s="897">
        <v>14.1</v>
      </c>
      <c r="D8" s="887">
        <v>0.6</v>
      </c>
      <c r="E8" s="887">
        <v>6.6</v>
      </c>
      <c r="F8" s="887">
        <v>52.9</v>
      </c>
      <c r="G8" s="887">
        <v>55.5</v>
      </c>
      <c r="H8" s="887">
        <v>20.399999999999999</v>
      </c>
      <c r="I8" s="887">
        <v>9.6999999999999993</v>
      </c>
      <c r="J8" s="887">
        <v>6.4</v>
      </c>
      <c r="K8" s="887">
        <v>4.5</v>
      </c>
      <c r="L8" s="887">
        <v>3</v>
      </c>
      <c r="M8" s="887">
        <v>2</v>
      </c>
      <c r="N8" s="887">
        <v>1</v>
      </c>
      <c r="O8" s="887">
        <v>0.7</v>
      </c>
      <c r="P8" s="887">
        <v>0.3</v>
      </c>
    </row>
    <row r="9" spans="1:16" ht="12" customHeight="1">
      <c r="A9" s="1129"/>
      <c r="B9" s="783" t="s">
        <v>624</v>
      </c>
      <c r="C9" s="898">
        <v>13.4</v>
      </c>
      <c r="D9" s="888">
        <v>1.8</v>
      </c>
      <c r="E9" s="888">
        <v>21.8</v>
      </c>
      <c r="F9" s="888">
        <v>82.5</v>
      </c>
      <c r="G9" s="888">
        <v>41.7</v>
      </c>
      <c r="H9" s="888">
        <v>11.1</v>
      </c>
      <c r="I9" s="888">
        <v>6</v>
      </c>
      <c r="J9" s="888">
        <v>4.9000000000000004</v>
      </c>
      <c r="K9" s="888">
        <v>3.1</v>
      </c>
      <c r="L9" s="888">
        <v>1.8</v>
      </c>
      <c r="M9" s="888">
        <v>1</v>
      </c>
      <c r="N9" s="888">
        <v>0.4</v>
      </c>
      <c r="O9" s="888">
        <v>0.2</v>
      </c>
      <c r="P9" s="889" t="s">
        <v>64</v>
      </c>
    </row>
    <row r="10" spans="1:16" ht="12" customHeight="1">
      <c r="A10" s="1125">
        <v>2013</v>
      </c>
      <c r="B10" s="784" t="s">
        <v>623</v>
      </c>
      <c r="C10" s="899">
        <v>14</v>
      </c>
      <c r="D10" s="890">
        <v>0.8</v>
      </c>
      <c r="E10" s="890">
        <v>7.3</v>
      </c>
      <c r="F10" s="890">
        <v>53.2</v>
      </c>
      <c r="G10" s="890">
        <v>56.8</v>
      </c>
      <c r="H10" s="890">
        <v>20.9</v>
      </c>
      <c r="I10" s="890">
        <v>9.1</v>
      </c>
      <c r="J10" s="890">
        <v>5.9</v>
      </c>
      <c r="K10" s="890">
        <v>4.2</v>
      </c>
      <c r="L10" s="890">
        <v>3.6</v>
      </c>
      <c r="M10" s="890">
        <v>2.2999999999999998</v>
      </c>
      <c r="N10" s="890">
        <v>1.4</v>
      </c>
      <c r="O10" s="890">
        <v>0.8</v>
      </c>
      <c r="P10" s="890">
        <v>0.3</v>
      </c>
    </row>
    <row r="11" spans="1:16" ht="12" customHeight="1">
      <c r="A11" s="1129"/>
      <c r="B11" s="785" t="s">
        <v>624</v>
      </c>
      <c r="C11" s="900">
        <v>13.2</v>
      </c>
      <c r="D11" s="891">
        <v>2.2000000000000002</v>
      </c>
      <c r="E11" s="891">
        <v>20.9</v>
      </c>
      <c r="F11" s="891">
        <v>82.6</v>
      </c>
      <c r="G11" s="891">
        <v>44.4</v>
      </c>
      <c r="H11" s="891">
        <v>11.3</v>
      </c>
      <c r="I11" s="891">
        <v>6.3</v>
      </c>
      <c r="J11" s="891">
        <v>4.8</v>
      </c>
      <c r="K11" s="891">
        <v>3.5</v>
      </c>
      <c r="L11" s="891">
        <v>1.9</v>
      </c>
      <c r="M11" s="891">
        <v>1</v>
      </c>
      <c r="N11" s="891">
        <v>0.4</v>
      </c>
      <c r="O11" s="891">
        <v>0.2</v>
      </c>
      <c r="P11" s="892">
        <v>0.1</v>
      </c>
    </row>
    <row r="12" spans="1:16" ht="12" customHeight="1">
      <c r="A12" s="1125">
        <v>2014</v>
      </c>
      <c r="B12" s="784" t="s">
        <v>623</v>
      </c>
      <c r="C12" s="899">
        <v>13.1</v>
      </c>
      <c r="D12" s="890">
        <v>0.8</v>
      </c>
      <c r="E12" s="890">
        <v>6.8</v>
      </c>
      <c r="F12" s="890">
        <v>48.2</v>
      </c>
      <c r="G12" s="890">
        <v>54.2</v>
      </c>
      <c r="H12" s="890">
        <v>21</v>
      </c>
      <c r="I12" s="890">
        <v>9.4</v>
      </c>
      <c r="J12" s="890">
        <v>5.7</v>
      </c>
      <c r="K12" s="890">
        <v>4.2</v>
      </c>
      <c r="L12" s="890">
        <v>3.5</v>
      </c>
      <c r="M12" s="890">
        <v>2.2000000000000002</v>
      </c>
      <c r="N12" s="890">
        <v>1.4</v>
      </c>
      <c r="O12" s="890">
        <v>0.7</v>
      </c>
      <c r="P12" s="890">
        <v>0.3</v>
      </c>
    </row>
    <row r="13" spans="1:16" ht="12" customHeight="1">
      <c r="A13" s="1129"/>
      <c r="B13" s="785" t="s">
        <v>624</v>
      </c>
      <c r="C13" s="900">
        <v>12.6</v>
      </c>
      <c r="D13" s="891">
        <v>2.2999999999999998</v>
      </c>
      <c r="E13" s="891">
        <v>18.600000000000001</v>
      </c>
      <c r="F13" s="891">
        <v>78.7</v>
      </c>
      <c r="G13" s="891">
        <v>43.2</v>
      </c>
      <c r="H13" s="891">
        <v>12.5</v>
      </c>
      <c r="I13" s="891">
        <v>6.4</v>
      </c>
      <c r="J13" s="891">
        <v>4.8</v>
      </c>
      <c r="K13" s="891">
        <v>3.8</v>
      </c>
      <c r="L13" s="891">
        <v>1.9</v>
      </c>
      <c r="M13" s="891">
        <v>1</v>
      </c>
      <c r="N13" s="891">
        <v>0.3</v>
      </c>
      <c r="O13" s="891">
        <v>0.2</v>
      </c>
      <c r="P13" s="892" t="s">
        <v>64</v>
      </c>
    </row>
    <row r="14" spans="1:16" ht="12" customHeight="1">
      <c r="A14" s="1125">
        <v>2015</v>
      </c>
      <c r="B14" s="784" t="s">
        <v>623</v>
      </c>
      <c r="C14" s="899">
        <v>13.1</v>
      </c>
      <c r="D14" s="890">
        <v>0.5</v>
      </c>
      <c r="E14" s="890">
        <v>6.5</v>
      </c>
      <c r="F14" s="890">
        <v>46.8</v>
      </c>
      <c r="G14" s="890">
        <v>56.7</v>
      </c>
      <c r="H14" s="890">
        <v>22.4</v>
      </c>
      <c r="I14" s="890">
        <v>10.1</v>
      </c>
      <c r="J14" s="890">
        <v>6.4</v>
      </c>
      <c r="K14" s="890">
        <v>4.4000000000000004</v>
      </c>
      <c r="L14" s="890">
        <v>3.2</v>
      </c>
      <c r="M14" s="890">
        <v>2.2999999999999998</v>
      </c>
      <c r="N14" s="890">
        <v>1.4</v>
      </c>
      <c r="O14" s="890">
        <v>0.8</v>
      </c>
      <c r="P14" s="890">
        <v>0.2</v>
      </c>
    </row>
    <row r="15" spans="1:16" ht="12" customHeight="1">
      <c r="A15" s="1129"/>
      <c r="B15" s="785" t="s">
        <v>54</v>
      </c>
      <c r="C15" s="900">
        <v>12.3</v>
      </c>
      <c r="D15" s="891">
        <v>1.9</v>
      </c>
      <c r="E15" s="891">
        <v>17.100000000000001</v>
      </c>
      <c r="F15" s="891">
        <v>76</v>
      </c>
      <c r="G15" s="891">
        <v>45.3</v>
      </c>
      <c r="H15" s="891">
        <v>14.1</v>
      </c>
      <c r="I15" s="891">
        <v>6.8</v>
      </c>
      <c r="J15" s="891">
        <v>5.0999999999999996</v>
      </c>
      <c r="K15" s="891">
        <v>3.8</v>
      </c>
      <c r="L15" s="891">
        <v>2.2999999999999998</v>
      </c>
      <c r="M15" s="891">
        <v>1.1000000000000001</v>
      </c>
      <c r="N15" s="891">
        <v>0.5</v>
      </c>
      <c r="O15" s="891">
        <v>0.1</v>
      </c>
      <c r="P15" s="892" t="s">
        <v>64</v>
      </c>
    </row>
    <row r="16" spans="1:16" s="714" customFormat="1" ht="12" customHeight="1">
      <c r="A16" s="1125">
        <v>2016</v>
      </c>
      <c r="B16" s="784" t="s">
        <v>623</v>
      </c>
      <c r="C16" s="899">
        <v>12.2</v>
      </c>
      <c r="D16" s="890">
        <v>0.6</v>
      </c>
      <c r="E16" s="890">
        <v>5.8</v>
      </c>
      <c r="F16" s="890">
        <v>42.2</v>
      </c>
      <c r="G16" s="890">
        <v>53.1</v>
      </c>
      <c r="H16" s="890">
        <v>22.3</v>
      </c>
      <c r="I16" s="890">
        <v>10.3</v>
      </c>
      <c r="J16" s="890">
        <v>6.6</v>
      </c>
      <c r="K16" s="890">
        <v>4.5999999999999996</v>
      </c>
      <c r="L16" s="890">
        <v>3.2</v>
      </c>
      <c r="M16" s="890">
        <v>1.9</v>
      </c>
      <c r="N16" s="890">
        <v>1</v>
      </c>
      <c r="O16" s="890">
        <v>0.9</v>
      </c>
      <c r="P16" s="890">
        <v>0.3</v>
      </c>
    </row>
    <row r="17" spans="1:16" s="714" customFormat="1" ht="12" customHeight="1">
      <c r="A17" s="1125"/>
      <c r="B17" s="785" t="s">
        <v>54</v>
      </c>
      <c r="C17" s="900">
        <v>11.5</v>
      </c>
      <c r="D17" s="891">
        <v>1.9</v>
      </c>
      <c r="E17" s="891">
        <v>16.600000000000001</v>
      </c>
      <c r="F17" s="891">
        <v>70.099999999999994</v>
      </c>
      <c r="G17" s="891">
        <v>43.6</v>
      </c>
      <c r="H17" s="891">
        <v>13.8</v>
      </c>
      <c r="I17" s="891">
        <v>6.9</v>
      </c>
      <c r="J17" s="891">
        <v>5.0999999999999996</v>
      </c>
      <c r="K17" s="891">
        <v>3.7</v>
      </c>
      <c r="L17" s="891">
        <v>2.1</v>
      </c>
      <c r="M17" s="891">
        <v>1.1000000000000001</v>
      </c>
      <c r="N17" s="891">
        <v>0.4</v>
      </c>
      <c r="O17" s="891">
        <v>0.3</v>
      </c>
      <c r="P17" s="892">
        <v>0</v>
      </c>
    </row>
    <row r="18" spans="1:16" s="714" customFormat="1" ht="12" customHeight="1">
      <c r="A18" s="1125">
        <v>2017</v>
      </c>
      <c r="B18" s="784" t="s">
        <v>623</v>
      </c>
      <c r="C18" s="899">
        <v>11.6</v>
      </c>
      <c r="D18" s="890">
        <v>0.6</v>
      </c>
      <c r="E18" s="890">
        <v>6.1</v>
      </c>
      <c r="F18" s="890">
        <v>39.1</v>
      </c>
      <c r="G18" s="890">
        <v>52.8</v>
      </c>
      <c r="H18" s="890">
        <v>20.3</v>
      </c>
      <c r="I18" s="890">
        <v>9.1999999999999993</v>
      </c>
      <c r="J18" s="890">
        <v>6.4</v>
      </c>
      <c r="K18" s="890">
        <v>4.9000000000000004</v>
      </c>
      <c r="L18" s="890">
        <v>3.5</v>
      </c>
      <c r="M18" s="890">
        <v>2.1</v>
      </c>
      <c r="N18" s="890">
        <v>1.4</v>
      </c>
      <c r="O18" s="890">
        <v>0.7</v>
      </c>
      <c r="P18" s="890">
        <v>0.5</v>
      </c>
    </row>
    <row r="19" spans="1:16" s="714" customFormat="1" ht="12" customHeight="1">
      <c r="A19" s="1125"/>
      <c r="B19" s="785" t="s">
        <v>54</v>
      </c>
      <c r="C19" s="900">
        <v>11.1</v>
      </c>
      <c r="D19" s="891">
        <v>1.6</v>
      </c>
      <c r="E19" s="891">
        <v>14.7</v>
      </c>
      <c r="F19" s="891">
        <v>66.3</v>
      </c>
      <c r="G19" s="891">
        <v>44.1</v>
      </c>
      <c r="H19" s="891">
        <v>13.8</v>
      </c>
      <c r="I19" s="891">
        <v>7.1</v>
      </c>
      <c r="J19" s="891">
        <v>5.3</v>
      </c>
      <c r="K19" s="891">
        <v>4.3</v>
      </c>
      <c r="L19" s="891">
        <v>2.2000000000000002</v>
      </c>
      <c r="M19" s="891">
        <v>1.1000000000000001</v>
      </c>
      <c r="N19" s="891">
        <v>0.7</v>
      </c>
      <c r="O19" s="891">
        <v>0.3</v>
      </c>
      <c r="P19" s="892">
        <v>0.1</v>
      </c>
    </row>
    <row r="20" spans="1:16" s="714" customFormat="1" ht="12" customHeight="1">
      <c r="A20" s="1125">
        <v>2018</v>
      </c>
      <c r="B20" s="784" t="s">
        <v>58</v>
      </c>
      <c r="C20" s="899">
        <v>11.3</v>
      </c>
      <c r="D20" s="893">
        <v>0.5</v>
      </c>
      <c r="E20" s="893">
        <v>5.4</v>
      </c>
      <c r="F20" s="893">
        <v>36.1</v>
      </c>
      <c r="G20" s="893">
        <v>50.7</v>
      </c>
      <c r="H20" s="893">
        <v>21</v>
      </c>
      <c r="I20" s="893">
        <v>10.7</v>
      </c>
      <c r="J20" s="893">
        <v>6.3</v>
      </c>
      <c r="K20" s="893">
        <v>4.8</v>
      </c>
      <c r="L20" s="893">
        <v>3.9</v>
      </c>
      <c r="M20" s="893">
        <v>2.2000000000000002</v>
      </c>
      <c r="N20" s="893">
        <v>1.6</v>
      </c>
      <c r="O20" s="893">
        <v>1.1000000000000001</v>
      </c>
      <c r="P20" s="890">
        <v>0.3</v>
      </c>
    </row>
    <row r="21" spans="1:16" s="714" customFormat="1" ht="12" customHeight="1">
      <c r="A21" s="1125"/>
      <c r="B21" s="785" t="s">
        <v>54</v>
      </c>
      <c r="C21" s="900">
        <v>10.5</v>
      </c>
      <c r="D21" s="891">
        <v>1.4</v>
      </c>
      <c r="E21" s="891">
        <v>13.6</v>
      </c>
      <c r="F21" s="891">
        <v>64.099999999999994</v>
      </c>
      <c r="G21" s="891">
        <v>42.2</v>
      </c>
      <c r="H21" s="891">
        <v>14.1</v>
      </c>
      <c r="I21" s="891">
        <v>6.4</v>
      </c>
      <c r="J21" s="891">
        <v>4.8</v>
      </c>
      <c r="K21" s="891">
        <v>4.0999999999999996</v>
      </c>
      <c r="L21" s="891">
        <v>2.6</v>
      </c>
      <c r="M21" s="891">
        <v>1</v>
      </c>
      <c r="N21" s="891">
        <v>0.9</v>
      </c>
      <c r="O21" s="891">
        <v>0.4</v>
      </c>
      <c r="P21" s="892">
        <v>0.1</v>
      </c>
    </row>
    <row r="22" spans="1:16" s="714" customFormat="1" ht="11.1" customHeight="1">
      <c r="A22" s="1124">
        <v>2019</v>
      </c>
      <c r="B22" s="786" t="s">
        <v>625</v>
      </c>
      <c r="C22" s="901">
        <v>10.3</v>
      </c>
      <c r="D22" s="894">
        <v>0.4</v>
      </c>
      <c r="E22" s="894">
        <v>4.3</v>
      </c>
      <c r="F22" s="894">
        <v>33.200000000000003</v>
      </c>
      <c r="G22" s="894">
        <v>47.5</v>
      </c>
      <c r="H22" s="894">
        <v>19.5</v>
      </c>
      <c r="I22" s="894">
        <v>9.5</v>
      </c>
      <c r="J22" s="894">
        <v>6.3</v>
      </c>
      <c r="K22" s="894">
        <v>4.5</v>
      </c>
      <c r="L22" s="894">
        <v>3.2</v>
      </c>
      <c r="M22" s="894">
        <v>2.5</v>
      </c>
      <c r="N22" s="894">
        <v>1</v>
      </c>
      <c r="O22" s="894">
        <v>1.1000000000000001</v>
      </c>
      <c r="P22" s="894">
        <v>0.5</v>
      </c>
    </row>
    <row r="23" spans="1:16" s="714" customFormat="1" ht="11.1" customHeight="1">
      <c r="A23" s="1124"/>
      <c r="B23" s="787" t="s">
        <v>54</v>
      </c>
      <c r="C23" s="902">
        <v>9.6999999999999993</v>
      </c>
      <c r="D23" s="895">
        <v>1.4</v>
      </c>
      <c r="E23" s="895">
        <v>11</v>
      </c>
      <c r="F23" s="895">
        <v>57.1</v>
      </c>
      <c r="G23" s="895">
        <v>43.2</v>
      </c>
      <c r="H23" s="895">
        <v>13.5</v>
      </c>
      <c r="I23" s="895">
        <v>6.7</v>
      </c>
      <c r="J23" s="895">
        <v>4.7</v>
      </c>
      <c r="K23" s="895">
        <v>3.6</v>
      </c>
      <c r="L23" s="895">
        <v>2.4</v>
      </c>
      <c r="M23" s="895">
        <v>1.3</v>
      </c>
      <c r="N23" s="895">
        <v>0.4</v>
      </c>
      <c r="O23" s="895">
        <v>0.3</v>
      </c>
      <c r="P23" s="896">
        <v>0.1</v>
      </c>
    </row>
    <row r="24" spans="1:16" ht="4.5" customHeight="1" thickBot="1">
      <c r="A24" s="788"/>
      <c r="B24" s="789"/>
      <c r="C24" s="790"/>
      <c r="D24" s="791"/>
      <c r="E24" s="791"/>
      <c r="F24" s="791"/>
      <c r="G24" s="791"/>
      <c r="H24" s="791"/>
      <c r="I24" s="791"/>
      <c r="J24" s="791"/>
      <c r="K24" s="791"/>
      <c r="L24" s="791"/>
      <c r="M24" s="791"/>
      <c r="N24" s="791"/>
      <c r="O24" s="791"/>
      <c r="P24" s="792"/>
    </row>
    <row r="25" spans="1:16" ht="15" customHeight="1">
      <c r="A25" s="793" t="s">
        <v>481</v>
      </c>
      <c r="P25" s="705" t="s">
        <v>546</v>
      </c>
    </row>
    <row r="26" spans="1:16" ht="12" customHeight="1">
      <c r="A26" s="793"/>
    </row>
    <row r="27" spans="1:16" ht="12" customHeight="1"/>
    <row r="28" spans="1:16" ht="18" customHeight="1">
      <c r="A28" s="1095" t="s">
        <v>130</v>
      </c>
      <c r="B28" s="1095"/>
      <c r="C28" s="1095"/>
      <c r="D28" s="1095"/>
      <c r="E28" s="1095"/>
      <c r="F28" s="1095"/>
      <c r="G28" s="1095"/>
      <c r="H28" s="1095"/>
      <c r="I28" s="1094"/>
      <c r="J28" s="1094"/>
      <c r="K28" s="1094"/>
      <c r="L28" s="1094"/>
      <c r="M28" s="1094"/>
      <c r="N28" s="1094"/>
      <c r="O28" s="1094"/>
      <c r="P28" s="1094"/>
    </row>
    <row r="29" spans="1:16" ht="18" customHeight="1">
      <c r="A29" s="1130" t="s">
        <v>545</v>
      </c>
      <c r="B29" s="1131"/>
      <c r="C29" s="1131"/>
      <c r="D29" s="1131"/>
      <c r="E29" s="1131"/>
      <c r="F29" s="1131"/>
      <c r="G29" s="1131"/>
      <c r="H29" s="1131"/>
      <c r="I29" s="1131"/>
      <c r="J29" s="1131"/>
      <c r="K29" s="1131"/>
      <c r="L29" s="1131"/>
      <c r="M29" s="1131"/>
      <c r="N29" s="1131"/>
      <c r="O29" s="1131"/>
      <c r="P29" s="1131"/>
    </row>
    <row r="30" spans="1:16" ht="12" customHeight="1"/>
    <row r="31" spans="1:16" ht="12" customHeight="1" thickBot="1">
      <c r="A31" s="704" t="s">
        <v>244</v>
      </c>
      <c r="P31" s="705" t="s">
        <v>609</v>
      </c>
    </row>
    <row r="32" spans="1:16" ht="50.1" customHeight="1" thickBot="1">
      <c r="A32" s="1126" t="s">
        <v>123</v>
      </c>
      <c r="B32" s="1127"/>
      <c r="C32" s="780" t="s">
        <v>626</v>
      </c>
      <c r="D32" s="781" t="s">
        <v>627</v>
      </c>
      <c r="E32" s="781" t="s">
        <v>628</v>
      </c>
      <c r="F32" s="781" t="s">
        <v>612</v>
      </c>
      <c r="G32" s="781" t="s">
        <v>613</v>
      </c>
      <c r="H32" s="781" t="s">
        <v>614</v>
      </c>
      <c r="I32" s="781" t="s">
        <v>629</v>
      </c>
      <c r="J32" s="781" t="s">
        <v>630</v>
      </c>
      <c r="K32" s="781" t="s">
        <v>631</v>
      </c>
      <c r="L32" s="781" t="s">
        <v>618</v>
      </c>
      <c r="M32" s="781" t="s">
        <v>619</v>
      </c>
      <c r="N32" s="781" t="s">
        <v>632</v>
      </c>
      <c r="O32" s="781" t="s">
        <v>621</v>
      </c>
      <c r="P32" s="781" t="s">
        <v>622</v>
      </c>
    </row>
    <row r="33" spans="1:17" ht="11.1" customHeight="1">
      <c r="A33" s="1128">
        <v>2012</v>
      </c>
      <c r="B33" s="782" t="s">
        <v>623</v>
      </c>
      <c r="C33" s="897">
        <v>5.2</v>
      </c>
      <c r="D33" s="887" t="s">
        <v>64</v>
      </c>
      <c r="E33" s="887">
        <v>0.6</v>
      </c>
      <c r="F33" s="887">
        <v>3.1</v>
      </c>
      <c r="G33" s="887">
        <v>6.6</v>
      </c>
      <c r="H33" s="887">
        <v>9.1999999999999993</v>
      </c>
      <c r="I33" s="887">
        <v>9.6999999999999993</v>
      </c>
      <c r="J33" s="887">
        <v>9.4</v>
      </c>
      <c r="K33" s="887">
        <v>7.7</v>
      </c>
      <c r="L33" s="887">
        <v>4.7</v>
      </c>
      <c r="M33" s="887">
        <v>3.6</v>
      </c>
      <c r="N33" s="887">
        <v>2.4</v>
      </c>
      <c r="O33" s="887">
        <v>0.8</v>
      </c>
      <c r="P33" s="887">
        <v>0.7</v>
      </c>
      <c r="Q33" s="794"/>
    </row>
    <row r="34" spans="1:17" ht="10.5" customHeight="1">
      <c r="A34" s="1129"/>
      <c r="B34" s="783" t="s">
        <v>624</v>
      </c>
      <c r="C34" s="898">
        <v>4.8</v>
      </c>
      <c r="D34" s="888">
        <v>0.2</v>
      </c>
      <c r="E34" s="888">
        <v>2.2000000000000002</v>
      </c>
      <c r="F34" s="888">
        <v>6.4</v>
      </c>
      <c r="G34" s="888">
        <v>9</v>
      </c>
      <c r="H34" s="888">
        <v>10</v>
      </c>
      <c r="I34" s="888">
        <v>9.1999999999999993</v>
      </c>
      <c r="J34" s="888">
        <v>7.9</v>
      </c>
      <c r="K34" s="888">
        <v>5.4</v>
      </c>
      <c r="L34" s="888">
        <v>2.6</v>
      </c>
      <c r="M34" s="888">
        <v>2</v>
      </c>
      <c r="N34" s="888">
        <v>0.8</v>
      </c>
      <c r="O34" s="888">
        <v>0.3</v>
      </c>
      <c r="P34" s="889" t="s">
        <v>64</v>
      </c>
      <c r="Q34" s="794"/>
    </row>
    <row r="35" spans="1:17" ht="11.1" customHeight="1">
      <c r="A35" s="1125">
        <v>2013</v>
      </c>
      <c r="B35" s="784" t="s">
        <v>623</v>
      </c>
      <c r="C35" s="899">
        <v>5.6</v>
      </c>
      <c r="D35" s="890" t="s">
        <v>64</v>
      </c>
      <c r="E35" s="890">
        <v>0.7</v>
      </c>
      <c r="F35" s="890">
        <v>3.2</v>
      </c>
      <c r="G35" s="890">
        <v>6.5</v>
      </c>
      <c r="H35" s="890">
        <v>9.4</v>
      </c>
      <c r="I35" s="890">
        <v>11</v>
      </c>
      <c r="J35" s="890">
        <v>10.199999999999999</v>
      </c>
      <c r="K35" s="890">
        <v>8.6</v>
      </c>
      <c r="L35" s="890">
        <v>5.4</v>
      </c>
      <c r="M35" s="890">
        <v>3.6</v>
      </c>
      <c r="N35" s="890">
        <v>2.5</v>
      </c>
      <c r="O35" s="890">
        <v>2</v>
      </c>
      <c r="P35" s="890">
        <v>0.8</v>
      </c>
      <c r="Q35" s="794"/>
    </row>
    <row r="36" spans="1:17" ht="11.1" customHeight="1">
      <c r="A36" s="1129"/>
      <c r="B36" s="785" t="s">
        <v>624</v>
      </c>
      <c r="C36" s="900">
        <v>5.2</v>
      </c>
      <c r="D36" s="891">
        <v>0.1</v>
      </c>
      <c r="E36" s="891">
        <v>2.5</v>
      </c>
      <c r="F36" s="891">
        <v>6.6</v>
      </c>
      <c r="G36" s="891">
        <v>10.1</v>
      </c>
      <c r="H36" s="891">
        <v>10.5</v>
      </c>
      <c r="I36" s="891">
        <v>11.2</v>
      </c>
      <c r="J36" s="891">
        <v>8.6</v>
      </c>
      <c r="K36" s="891">
        <v>5.2</v>
      </c>
      <c r="L36" s="891">
        <v>2.9</v>
      </c>
      <c r="M36" s="891">
        <v>2.1</v>
      </c>
      <c r="N36" s="891">
        <v>1.2</v>
      </c>
      <c r="O36" s="891">
        <v>0.6</v>
      </c>
      <c r="P36" s="892">
        <v>0.1</v>
      </c>
      <c r="Q36" s="794"/>
    </row>
    <row r="37" spans="1:17" ht="11.1" customHeight="1">
      <c r="A37" s="1125">
        <v>2014</v>
      </c>
      <c r="B37" s="784" t="s">
        <v>623</v>
      </c>
      <c r="C37" s="899">
        <v>5.5</v>
      </c>
      <c r="D37" s="890" t="s">
        <v>64</v>
      </c>
      <c r="E37" s="890">
        <v>0.5</v>
      </c>
      <c r="F37" s="890">
        <v>2.7</v>
      </c>
      <c r="G37" s="890">
        <v>6.9</v>
      </c>
      <c r="H37" s="890">
        <v>9.1</v>
      </c>
      <c r="I37" s="890">
        <v>10.4</v>
      </c>
      <c r="J37" s="890">
        <v>9.5</v>
      </c>
      <c r="K37" s="890">
        <v>8.1999999999999993</v>
      </c>
      <c r="L37" s="890">
        <v>5.7</v>
      </c>
      <c r="M37" s="890">
        <v>4</v>
      </c>
      <c r="N37" s="890">
        <v>3</v>
      </c>
      <c r="O37" s="890">
        <v>2</v>
      </c>
      <c r="P37" s="890">
        <v>1.1000000000000001</v>
      </c>
      <c r="Q37" s="794"/>
    </row>
    <row r="38" spans="1:17" ht="11.1" customHeight="1">
      <c r="A38" s="1129"/>
      <c r="B38" s="785" t="s">
        <v>624</v>
      </c>
      <c r="C38" s="900">
        <v>5.3</v>
      </c>
      <c r="D38" s="891">
        <v>0.1</v>
      </c>
      <c r="E38" s="891">
        <v>2.2999999999999998</v>
      </c>
      <c r="F38" s="891">
        <v>6.9</v>
      </c>
      <c r="G38" s="891">
        <v>9.6999999999999993</v>
      </c>
      <c r="H38" s="891">
        <v>11</v>
      </c>
      <c r="I38" s="891">
        <v>10.7</v>
      </c>
      <c r="J38" s="891">
        <v>8.9</v>
      </c>
      <c r="K38" s="891">
        <v>6.5</v>
      </c>
      <c r="L38" s="891">
        <v>3.7</v>
      </c>
      <c r="M38" s="891">
        <v>2.4</v>
      </c>
      <c r="N38" s="891">
        <v>1.3</v>
      </c>
      <c r="O38" s="891">
        <v>0.6</v>
      </c>
      <c r="P38" s="892">
        <v>0.1</v>
      </c>
      <c r="Q38" s="794"/>
    </row>
    <row r="39" spans="1:17" ht="11.1" customHeight="1">
      <c r="A39" s="1125">
        <v>2015</v>
      </c>
      <c r="B39" s="784" t="s">
        <v>623</v>
      </c>
      <c r="C39" s="899">
        <v>5.0999999999999996</v>
      </c>
      <c r="D39" s="890" t="s">
        <v>64</v>
      </c>
      <c r="E39" s="890">
        <v>0.7</v>
      </c>
      <c r="F39" s="890">
        <v>2.7</v>
      </c>
      <c r="G39" s="890">
        <v>5.8</v>
      </c>
      <c r="H39" s="890">
        <v>8.5</v>
      </c>
      <c r="I39" s="890">
        <v>9.8000000000000007</v>
      </c>
      <c r="J39" s="890">
        <v>9.4</v>
      </c>
      <c r="K39" s="890">
        <v>7.6</v>
      </c>
      <c r="L39" s="890">
        <v>5.9</v>
      </c>
      <c r="M39" s="890">
        <v>4.2</v>
      </c>
      <c r="N39" s="890">
        <v>2.4</v>
      </c>
      <c r="O39" s="890">
        <v>1.4</v>
      </c>
      <c r="P39" s="890">
        <v>0.9</v>
      </c>
      <c r="Q39" s="794"/>
    </row>
    <row r="40" spans="1:17" ht="11.1" customHeight="1">
      <c r="A40" s="1129"/>
      <c r="B40" s="785" t="s">
        <v>624</v>
      </c>
      <c r="C40" s="900">
        <v>5</v>
      </c>
      <c r="D40" s="891">
        <v>0.2</v>
      </c>
      <c r="E40" s="891">
        <v>2.2999999999999998</v>
      </c>
      <c r="F40" s="891">
        <v>5.3</v>
      </c>
      <c r="G40" s="891">
        <v>9.1999999999999993</v>
      </c>
      <c r="H40" s="891">
        <v>10.6</v>
      </c>
      <c r="I40" s="891">
        <v>10.4</v>
      </c>
      <c r="J40" s="891">
        <v>8.6999999999999993</v>
      </c>
      <c r="K40" s="891">
        <v>5.9</v>
      </c>
      <c r="L40" s="891">
        <v>3.7</v>
      </c>
      <c r="M40" s="891">
        <v>2.1</v>
      </c>
      <c r="N40" s="891">
        <v>1.3</v>
      </c>
      <c r="O40" s="891">
        <v>0.5</v>
      </c>
      <c r="P40" s="892">
        <v>0.1</v>
      </c>
      <c r="Q40" s="794"/>
    </row>
    <row r="41" spans="1:17" s="714" customFormat="1" ht="11.1" customHeight="1">
      <c r="A41" s="1125">
        <v>2016</v>
      </c>
      <c r="B41" s="784" t="s">
        <v>623</v>
      </c>
      <c r="C41" s="899">
        <v>5</v>
      </c>
      <c r="D41" s="890" t="s">
        <v>64</v>
      </c>
      <c r="E41" s="890">
        <v>1.1000000000000001</v>
      </c>
      <c r="F41" s="890">
        <v>2.5</v>
      </c>
      <c r="G41" s="890">
        <v>6</v>
      </c>
      <c r="H41" s="890">
        <v>8.1</v>
      </c>
      <c r="I41" s="890">
        <v>9.1999999999999993</v>
      </c>
      <c r="J41" s="890">
        <v>10</v>
      </c>
      <c r="K41" s="890">
        <v>7.4</v>
      </c>
      <c r="L41" s="890">
        <v>5.5</v>
      </c>
      <c r="M41" s="890">
        <v>3.5</v>
      </c>
      <c r="N41" s="890">
        <v>3.1</v>
      </c>
      <c r="O41" s="890">
        <v>1.3</v>
      </c>
      <c r="P41" s="890">
        <v>0.8</v>
      </c>
    </row>
    <row r="42" spans="1:17" s="714" customFormat="1" ht="11.1" customHeight="1">
      <c r="A42" s="1125"/>
      <c r="B42" s="785" t="s">
        <v>54</v>
      </c>
      <c r="C42" s="900">
        <v>4.9000000000000004</v>
      </c>
      <c r="D42" s="891">
        <v>0.1</v>
      </c>
      <c r="E42" s="891">
        <v>2.2999999999999998</v>
      </c>
      <c r="F42" s="891">
        <v>6</v>
      </c>
      <c r="G42" s="891">
        <v>9.1</v>
      </c>
      <c r="H42" s="891">
        <v>10.4</v>
      </c>
      <c r="I42" s="891">
        <v>10.199999999999999</v>
      </c>
      <c r="J42" s="891">
        <v>8.8000000000000007</v>
      </c>
      <c r="K42" s="891">
        <v>5.7</v>
      </c>
      <c r="L42" s="891">
        <v>3.8</v>
      </c>
      <c r="M42" s="891">
        <v>2.2999999999999998</v>
      </c>
      <c r="N42" s="891">
        <v>0.9</v>
      </c>
      <c r="O42" s="891">
        <v>0.6</v>
      </c>
      <c r="P42" s="892">
        <v>0.1</v>
      </c>
    </row>
    <row r="43" spans="1:17" s="714" customFormat="1" ht="11.1" customHeight="1">
      <c r="A43" s="1125">
        <v>2017</v>
      </c>
      <c r="B43" s="784" t="s">
        <v>623</v>
      </c>
      <c r="C43" s="899">
        <v>5</v>
      </c>
      <c r="D43" s="890">
        <v>0</v>
      </c>
      <c r="E43" s="890">
        <v>0.7</v>
      </c>
      <c r="F43" s="890">
        <v>3.1</v>
      </c>
      <c r="G43" s="890">
        <v>6.1</v>
      </c>
      <c r="H43" s="890">
        <v>7.7</v>
      </c>
      <c r="I43" s="890">
        <v>9.3000000000000007</v>
      </c>
      <c r="J43" s="890">
        <v>9</v>
      </c>
      <c r="K43" s="890">
        <v>8</v>
      </c>
      <c r="L43" s="890">
        <v>5.7</v>
      </c>
      <c r="M43" s="890">
        <v>4</v>
      </c>
      <c r="N43" s="890">
        <v>3</v>
      </c>
      <c r="O43" s="890">
        <v>1.4</v>
      </c>
      <c r="P43" s="890">
        <v>0.8</v>
      </c>
    </row>
    <row r="44" spans="1:17" s="714" customFormat="1" ht="11.1" customHeight="1">
      <c r="A44" s="1125"/>
      <c r="B44" s="785" t="s">
        <v>54</v>
      </c>
      <c r="C44" s="900">
        <v>4.8</v>
      </c>
      <c r="D44" s="891">
        <v>0.1</v>
      </c>
      <c r="E44" s="891">
        <v>1.9</v>
      </c>
      <c r="F44" s="891">
        <v>6.4</v>
      </c>
      <c r="G44" s="891">
        <v>9.4</v>
      </c>
      <c r="H44" s="891">
        <v>10.6</v>
      </c>
      <c r="I44" s="891">
        <v>9.8000000000000007</v>
      </c>
      <c r="J44" s="891">
        <v>7.9</v>
      </c>
      <c r="K44" s="891">
        <v>6.2</v>
      </c>
      <c r="L44" s="891">
        <v>4.0999999999999996</v>
      </c>
      <c r="M44" s="891">
        <v>2.2000000000000002</v>
      </c>
      <c r="N44" s="891">
        <v>1.3</v>
      </c>
      <c r="O44" s="891">
        <v>0.6</v>
      </c>
      <c r="P44" s="892">
        <v>0.1</v>
      </c>
    </row>
    <row r="45" spans="1:17" s="714" customFormat="1" ht="11.1" customHeight="1">
      <c r="A45" s="1125">
        <v>2018</v>
      </c>
      <c r="B45" s="784" t="s">
        <v>58</v>
      </c>
      <c r="C45" s="899">
        <v>5.0999999999999996</v>
      </c>
      <c r="D45" s="893">
        <v>0</v>
      </c>
      <c r="E45" s="893">
        <v>0.7</v>
      </c>
      <c r="F45" s="893">
        <v>2.5</v>
      </c>
      <c r="G45" s="893">
        <v>6.1</v>
      </c>
      <c r="H45" s="893">
        <v>8.3000000000000007</v>
      </c>
      <c r="I45" s="893">
        <v>9.1</v>
      </c>
      <c r="J45" s="893">
        <v>8.9</v>
      </c>
      <c r="K45" s="893">
        <v>7.9</v>
      </c>
      <c r="L45" s="893">
        <v>5.9</v>
      </c>
      <c r="M45" s="893">
        <v>4.5999999999999996</v>
      </c>
      <c r="N45" s="893">
        <v>3.2</v>
      </c>
      <c r="O45" s="893">
        <v>2.2000000000000002</v>
      </c>
      <c r="P45" s="890">
        <v>1</v>
      </c>
    </row>
    <row r="46" spans="1:17" s="714" customFormat="1" ht="11.1" customHeight="1">
      <c r="A46" s="1125"/>
      <c r="B46" s="785" t="s">
        <v>54</v>
      </c>
      <c r="C46" s="900">
        <v>4.7</v>
      </c>
      <c r="D46" s="891">
        <v>0.1</v>
      </c>
      <c r="E46" s="891">
        <v>1.6</v>
      </c>
      <c r="F46" s="891">
        <v>5.0999999999999996</v>
      </c>
      <c r="G46" s="891">
        <v>10</v>
      </c>
      <c r="H46" s="891">
        <v>9.6</v>
      </c>
      <c r="I46" s="891">
        <v>9.1</v>
      </c>
      <c r="J46" s="891">
        <v>8.3000000000000007</v>
      </c>
      <c r="K46" s="891">
        <v>6.1</v>
      </c>
      <c r="L46" s="891">
        <v>4.5999999999999996</v>
      </c>
      <c r="M46" s="891">
        <v>2.6</v>
      </c>
      <c r="N46" s="891">
        <v>1.6</v>
      </c>
      <c r="O46" s="891">
        <v>0.5</v>
      </c>
      <c r="P46" s="892">
        <v>0.2</v>
      </c>
    </row>
    <row r="47" spans="1:17" s="714" customFormat="1" ht="11.1" customHeight="1">
      <c r="A47" s="1124">
        <v>2019</v>
      </c>
      <c r="B47" s="786" t="s">
        <v>625</v>
      </c>
      <c r="C47" s="901">
        <v>5.3</v>
      </c>
      <c r="D47" s="894">
        <v>0</v>
      </c>
      <c r="E47" s="894">
        <v>0.9</v>
      </c>
      <c r="F47" s="894">
        <v>2.6</v>
      </c>
      <c r="G47" s="894">
        <v>6.5</v>
      </c>
      <c r="H47" s="894">
        <v>8.1</v>
      </c>
      <c r="I47" s="894">
        <v>9.1999999999999993</v>
      </c>
      <c r="J47" s="894">
        <v>9.3000000000000007</v>
      </c>
      <c r="K47" s="894">
        <v>9.1</v>
      </c>
      <c r="L47" s="894">
        <v>6.3</v>
      </c>
      <c r="M47" s="894">
        <v>3.9</v>
      </c>
      <c r="N47" s="894">
        <v>3.4</v>
      </c>
      <c r="O47" s="894">
        <v>2.2000000000000002</v>
      </c>
      <c r="P47" s="894">
        <v>0.9</v>
      </c>
    </row>
    <row r="48" spans="1:17" s="714" customFormat="1" ht="11.1" customHeight="1">
      <c r="A48" s="1124"/>
      <c r="B48" s="787" t="s">
        <v>54</v>
      </c>
      <c r="C48" s="902">
        <v>5.0999999999999996</v>
      </c>
      <c r="D48" s="895">
        <v>0.1</v>
      </c>
      <c r="E48" s="895">
        <v>2.1</v>
      </c>
      <c r="F48" s="895">
        <v>5.3</v>
      </c>
      <c r="G48" s="895">
        <v>10.199999999999999</v>
      </c>
      <c r="H48" s="895">
        <v>10.1</v>
      </c>
      <c r="I48" s="895">
        <v>10.6</v>
      </c>
      <c r="J48" s="895">
        <v>9.5</v>
      </c>
      <c r="K48" s="895">
        <v>6.8</v>
      </c>
      <c r="L48" s="895">
        <v>4.3</v>
      </c>
      <c r="M48" s="895">
        <v>3.2</v>
      </c>
      <c r="N48" s="895">
        <v>1.7</v>
      </c>
      <c r="O48" s="895">
        <v>0.9</v>
      </c>
      <c r="P48" s="896">
        <v>0.2</v>
      </c>
    </row>
    <row r="49" spans="1:17" ht="6" customHeight="1" thickBot="1">
      <c r="A49" s="788"/>
      <c r="B49" s="789"/>
      <c r="C49" s="790"/>
      <c r="D49" s="792"/>
      <c r="E49" s="791"/>
      <c r="F49" s="791"/>
      <c r="G49" s="791"/>
      <c r="H49" s="791"/>
      <c r="I49" s="791"/>
      <c r="J49" s="791"/>
      <c r="K49" s="791"/>
      <c r="L49" s="791"/>
      <c r="M49" s="791"/>
      <c r="N49" s="791"/>
      <c r="O49" s="791"/>
      <c r="P49" s="791"/>
      <c r="Q49" s="794"/>
    </row>
    <row r="50" spans="1:17" ht="15" customHeight="1">
      <c r="A50" s="793" t="s">
        <v>480</v>
      </c>
      <c r="P50" s="705" t="s">
        <v>546</v>
      </c>
    </row>
  </sheetData>
  <mergeCells count="22">
    <mergeCell ref="A20:A21"/>
    <mergeCell ref="A45:A46"/>
    <mergeCell ref="A3:P3"/>
    <mergeCell ref="A4:P4"/>
    <mergeCell ref="A7:B7"/>
    <mergeCell ref="A8:A9"/>
    <mergeCell ref="A10:A11"/>
    <mergeCell ref="A18:A19"/>
    <mergeCell ref="A39:A40"/>
    <mergeCell ref="A28:P28"/>
    <mergeCell ref="A29:P29"/>
    <mergeCell ref="A32:B32"/>
    <mergeCell ref="A33:A34"/>
    <mergeCell ref="A35:A36"/>
    <mergeCell ref="A37:A38"/>
    <mergeCell ref="A22:A23"/>
    <mergeCell ref="A12:A13"/>
    <mergeCell ref="A14:A15"/>
    <mergeCell ref="A16:A17"/>
    <mergeCell ref="A47:A48"/>
    <mergeCell ref="A43:A44"/>
    <mergeCell ref="A41:A42"/>
  </mergeCells>
  <phoneticPr fontId="43" type="noConversion"/>
  <printOptions horizontalCentered="1"/>
  <pageMargins left="0.59055118110236215" right="0.59055118110236215" top="0.59055118110236215" bottom="0.98425196850393704" header="0" footer="0"/>
  <pageSetup paperSize="7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B0F0"/>
  </sheetPr>
  <dimension ref="A1:L31"/>
  <sheetViews>
    <sheetView zoomScaleNormal="100" zoomScaleSheetLayoutView="100" workbookViewId="0">
      <selection activeCell="C16" sqref="C16"/>
    </sheetView>
  </sheetViews>
  <sheetFormatPr defaultColWidth="8.88671875" defaultRowHeight="13.5"/>
  <cols>
    <col min="1" max="1" width="8.5546875" style="1" customWidth="1"/>
    <col min="2" max="2" width="7.109375" style="1" customWidth="1"/>
    <col min="3" max="3" width="6" style="1" customWidth="1"/>
    <col min="4" max="4" width="5.109375" style="1" customWidth="1"/>
    <col min="5" max="5" width="5.77734375" style="1" customWidth="1"/>
    <col min="6" max="7" width="5.44140625" style="1" customWidth="1"/>
    <col min="8" max="8" width="5.5546875" style="1" customWidth="1"/>
    <col min="9" max="9" width="5.44140625" style="217" customWidth="1"/>
    <col min="10" max="10" width="5.5546875" style="217" customWidth="1"/>
    <col min="11" max="11" width="4.77734375" style="1" customWidth="1"/>
    <col min="12" max="12" width="6" style="1" customWidth="1"/>
  </cols>
  <sheetData>
    <row r="1" spans="1:12" ht="24" customHeight="1"/>
    <row r="2" spans="1:12" ht="18" customHeight="1">
      <c r="A2" s="1132" t="s">
        <v>669</v>
      </c>
      <c r="B2" s="1132"/>
      <c r="C2" s="1132"/>
      <c r="D2" s="1132"/>
      <c r="E2" s="1132"/>
      <c r="F2" s="1132"/>
      <c r="G2" s="1132"/>
      <c r="H2" s="1132"/>
      <c r="I2" s="1132"/>
      <c r="J2" s="1132"/>
      <c r="K2" s="1132"/>
      <c r="L2" s="1132"/>
    </row>
    <row r="3" spans="1:12" ht="18" customHeight="1">
      <c r="A3" s="1132" t="s">
        <v>670</v>
      </c>
      <c r="B3" s="1132"/>
      <c r="C3" s="1132"/>
      <c r="D3" s="1132"/>
      <c r="E3" s="1132"/>
      <c r="F3" s="1132"/>
      <c r="G3" s="1132"/>
      <c r="H3" s="1132"/>
      <c r="I3" s="1132"/>
      <c r="J3" s="1132"/>
      <c r="K3" s="1132"/>
      <c r="L3" s="1132"/>
    </row>
    <row r="4" spans="1:12" ht="12" customHeight="1">
      <c r="A4" s="217"/>
      <c r="B4" s="217"/>
      <c r="C4" s="217"/>
      <c r="D4" s="217"/>
      <c r="E4" s="217"/>
      <c r="F4" s="217"/>
      <c r="G4" s="217"/>
      <c r="H4" s="217"/>
      <c r="K4" s="217"/>
      <c r="L4" s="217"/>
    </row>
    <row r="5" spans="1:12" ht="12" customHeight="1">
      <c r="A5" s="99" t="s">
        <v>165</v>
      </c>
      <c r="B5" s="217"/>
      <c r="C5" s="217"/>
      <c r="D5" s="217"/>
      <c r="E5" s="217"/>
      <c r="F5" s="217"/>
      <c r="G5" s="217"/>
      <c r="H5" s="217"/>
      <c r="K5" s="217"/>
      <c r="L5" s="218" t="s">
        <v>459</v>
      </c>
    </row>
    <row r="6" spans="1:12" ht="13.5" customHeight="1">
      <c r="A6" s="1133" t="s">
        <v>505</v>
      </c>
      <c r="B6" s="1136" t="s">
        <v>682</v>
      </c>
      <c r="C6" s="1139" t="s">
        <v>36</v>
      </c>
      <c r="D6" s="1140"/>
      <c r="E6" s="1140"/>
      <c r="F6" s="1140"/>
      <c r="G6" s="1140"/>
      <c r="H6" s="1140"/>
      <c r="I6" s="1140"/>
      <c r="J6" s="1140"/>
      <c r="K6" s="1141"/>
      <c r="L6" s="1145" t="s">
        <v>681</v>
      </c>
    </row>
    <row r="7" spans="1:12" ht="27.75" customHeight="1">
      <c r="A7" s="1134"/>
      <c r="B7" s="1137"/>
      <c r="C7" s="1142"/>
      <c r="D7" s="1143"/>
      <c r="E7" s="1143"/>
      <c r="F7" s="1143"/>
      <c r="G7" s="1143"/>
      <c r="H7" s="1143"/>
      <c r="I7" s="1143"/>
      <c r="J7" s="1143"/>
      <c r="K7" s="1144"/>
      <c r="L7" s="1146"/>
    </row>
    <row r="8" spans="1:12" ht="13.5" customHeight="1">
      <c r="A8" s="1134"/>
      <c r="B8" s="1137"/>
      <c r="C8" s="1147" t="s">
        <v>420</v>
      </c>
      <c r="D8" s="1147" t="s">
        <v>487</v>
      </c>
      <c r="E8" s="1147" t="s">
        <v>475</v>
      </c>
      <c r="F8" s="1147" t="s">
        <v>469</v>
      </c>
      <c r="G8" s="1147" t="s">
        <v>477</v>
      </c>
      <c r="H8" s="1147" t="s">
        <v>456</v>
      </c>
      <c r="I8" s="1147" t="s">
        <v>474</v>
      </c>
      <c r="J8" s="1147" t="s">
        <v>465</v>
      </c>
      <c r="K8" s="1149" t="s">
        <v>667</v>
      </c>
      <c r="L8" s="1151" t="s">
        <v>467</v>
      </c>
    </row>
    <row r="9" spans="1:12" ht="30" customHeight="1">
      <c r="A9" s="1135"/>
      <c r="B9" s="1138"/>
      <c r="C9" s="1148" t="s">
        <v>420</v>
      </c>
      <c r="D9" s="1148" t="s">
        <v>487</v>
      </c>
      <c r="E9" s="1148" t="s">
        <v>475</v>
      </c>
      <c r="F9" s="1148" t="s">
        <v>469</v>
      </c>
      <c r="G9" s="1148" t="s">
        <v>477</v>
      </c>
      <c r="H9" s="1148" t="s">
        <v>456</v>
      </c>
      <c r="I9" s="1148" t="s">
        <v>474</v>
      </c>
      <c r="J9" s="1148" t="s">
        <v>465</v>
      </c>
      <c r="K9" s="1150" t="s">
        <v>91</v>
      </c>
      <c r="L9" s="1152"/>
    </row>
    <row r="10" spans="1:12" ht="29.1" customHeight="1">
      <c r="A10" s="97">
        <v>2005</v>
      </c>
      <c r="B10" s="795"/>
      <c r="C10" s="796"/>
      <c r="D10" s="796"/>
      <c r="E10" s="796"/>
      <c r="F10" s="796"/>
      <c r="G10" s="796"/>
      <c r="H10" s="796"/>
      <c r="I10" s="796"/>
      <c r="J10" s="796"/>
      <c r="K10" s="796"/>
      <c r="L10" s="797"/>
    </row>
    <row r="11" spans="1:12" ht="29.1" customHeight="1">
      <c r="A11" s="849" t="s">
        <v>683</v>
      </c>
      <c r="B11" s="881">
        <v>217064</v>
      </c>
      <c r="C11" s="882">
        <v>49199</v>
      </c>
      <c r="D11" s="882">
        <v>1625</v>
      </c>
      <c r="E11" s="882">
        <v>12585</v>
      </c>
      <c r="F11" s="882">
        <v>8117</v>
      </c>
      <c r="G11" s="882">
        <v>10304</v>
      </c>
      <c r="H11" s="882">
        <v>6544</v>
      </c>
      <c r="I11" s="882">
        <v>5118</v>
      </c>
      <c r="J11" s="882">
        <v>3863</v>
      </c>
      <c r="K11" s="882">
        <v>1043</v>
      </c>
      <c r="L11" s="883">
        <f>C11/B11*100</f>
        <v>22.665665425865182</v>
      </c>
    </row>
    <row r="12" spans="1:12" ht="29.1" customHeight="1">
      <c r="A12" s="849" t="s">
        <v>684</v>
      </c>
      <c r="B12" s="881">
        <v>37575</v>
      </c>
      <c r="C12" s="882">
        <v>7922</v>
      </c>
      <c r="D12" s="882">
        <v>68</v>
      </c>
      <c r="E12" s="882">
        <v>792</v>
      </c>
      <c r="F12" s="882">
        <v>720</v>
      </c>
      <c r="G12" s="882">
        <v>988</v>
      </c>
      <c r="H12" s="882">
        <v>1045</v>
      </c>
      <c r="I12" s="882">
        <v>1705</v>
      </c>
      <c r="J12" s="882">
        <v>1950</v>
      </c>
      <c r="K12" s="882">
        <v>654</v>
      </c>
      <c r="L12" s="883">
        <f t="shared" ref="L12:L24" si="0">C12/B12*100</f>
        <v>21.083166999334662</v>
      </c>
    </row>
    <row r="13" spans="1:12" ht="29.1" customHeight="1">
      <c r="A13" s="97">
        <v>2010</v>
      </c>
      <c r="B13" s="884"/>
      <c r="C13" s="885"/>
      <c r="D13" s="885"/>
      <c r="E13" s="885"/>
      <c r="F13" s="885"/>
      <c r="G13" s="885"/>
      <c r="H13" s="885"/>
      <c r="I13" s="885"/>
      <c r="J13" s="885"/>
      <c r="K13" s="885"/>
      <c r="L13" s="883"/>
    </row>
    <row r="14" spans="1:12" ht="29.1" customHeight="1">
      <c r="A14" s="849" t="s">
        <v>680</v>
      </c>
      <c r="B14" s="881">
        <v>238872</v>
      </c>
      <c r="C14" s="882">
        <v>63406</v>
      </c>
      <c r="D14" s="882">
        <v>1157</v>
      </c>
      <c r="E14" s="882">
        <v>12056</v>
      </c>
      <c r="F14" s="882">
        <v>10707</v>
      </c>
      <c r="G14" s="882">
        <v>14260</v>
      </c>
      <c r="H14" s="882">
        <v>11077</v>
      </c>
      <c r="I14" s="882">
        <v>6545</v>
      </c>
      <c r="J14" s="882">
        <v>5597</v>
      </c>
      <c r="K14" s="882">
        <v>2007</v>
      </c>
      <c r="L14" s="883">
        <f t="shared" si="0"/>
        <v>26.543923105261396</v>
      </c>
    </row>
    <row r="15" spans="1:12" ht="27.95" customHeight="1">
      <c r="A15" s="850" t="s">
        <v>685</v>
      </c>
      <c r="B15" s="881">
        <v>52080</v>
      </c>
      <c r="C15" s="882">
        <v>11944</v>
      </c>
      <c r="D15" s="882">
        <v>171</v>
      </c>
      <c r="E15" s="882">
        <v>1297</v>
      </c>
      <c r="F15" s="882">
        <v>1554</v>
      </c>
      <c r="G15" s="882">
        <v>1789</v>
      </c>
      <c r="H15" s="882">
        <v>1729</v>
      </c>
      <c r="I15" s="882">
        <v>1718</v>
      </c>
      <c r="J15" s="882">
        <v>2556</v>
      </c>
      <c r="K15" s="882">
        <v>1130</v>
      </c>
      <c r="L15" s="883">
        <f t="shared" si="0"/>
        <v>22.933947772657451</v>
      </c>
    </row>
    <row r="16" spans="1:12" ht="27.95" customHeight="1">
      <c r="A16" s="107" t="s">
        <v>369</v>
      </c>
      <c r="B16" s="884">
        <v>306001</v>
      </c>
      <c r="C16" s="885">
        <v>89383</v>
      </c>
      <c r="D16" s="885">
        <v>331</v>
      </c>
      <c r="E16" s="885">
        <v>9287</v>
      </c>
      <c r="F16" s="885">
        <v>16220</v>
      </c>
      <c r="G16" s="885">
        <v>20310</v>
      </c>
      <c r="H16" s="885">
        <v>18981</v>
      </c>
      <c r="I16" s="885">
        <v>10748</v>
      </c>
      <c r="J16" s="885">
        <v>9066</v>
      </c>
      <c r="K16" s="885">
        <v>4440</v>
      </c>
      <c r="L16" s="886">
        <f t="shared" si="0"/>
        <v>29.210035261322677</v>
      </c>
    </row>
    <row r="17" spans="1:12" ht="27.95" customHeight="1">
      <c r="A17" s="107" t="s">
        <v>438</v>
      </c>
      <c r="B17" s="884">
        <v>314331</v>
      </c>
      <c r="C17" s="885">
        <v>93327</v>
      </c>
      <c r="D17" s="885">
        <v>467</v>
      </c>
      <c r="E17" s="885">
        <v>10346</v>
      </c>
      <c r="F17" s="885">
        <v>15993</v>
      </c>
      <c r="G17" s="885">
        <v>20487</v>
      </c>
      <c r="H17" s="885">
        <v>19919</v>
      </c>
      <c r="I17" s="885">
        <v>11865</v>
      </c>
      <c r="J17" s="885">
        <v>9154</v>
      </c>
      <c r="K17" s="885">
        <v>5096</v>
      </c>
      <c r="L17" s="886">
        <f t="shared" si="0"/>
        <v>29.690676388902144</v>
      </c>
    </row>
    <row r="18" spans="1:12" ht="27.95" customHeight="1">
      <c r="A18" s="107" t="s">
        <v>320</v>
      </c>
      <c r="B18" s="884">
        <v>319969</v>
      </c>
      <c r="C18" s="885">
        <v>96069</v>
      </c>
      <c r="D18" s="885">
        <v>443</v>
      </c>
      <c r="E18" s="885">
        <v>10672</v>
      </c>
      <c r="F18" s="885">
        <v>15895</v>
      </c>
      <c r="G18" s="885">
        <v>20528</v>
      </c>
      <c r="H18" s="885">
        <v>20671</v>
      </c>
      <c r="I18" s="885">
        <v>12873</v>
      </c>
      <c r="J18" s="885">
        <v>9495</v>
      </c>
      <c r="K18" s="885">
        <v>5492</v>
      </c>
      <c r="L18" s="886">
        <f t="shared" si="0"/>
        <v>30.024471120639813</v>
      </c>
    </row>
    <row r="19" spans="1:12" s="217" customFormat="1" ht="27.95" customHeight="1">
      <c r="A19" s="107" t="s">
        <v>319</v>
      </c>
      <c r="B19" s="884">
        <v>325023</v>
      </c>
      <c r="C19" s="885">
        <v>98660</v>
      </c>
      <c r="D19" s="885">
        <v>395</v>
      </c>
      <c r="E19" s="885">
        <v>11155</v>
      </c>
      <c r="F19" s="885">
        <v>15641</v>
      </c>
      <c r="G19" s="885">
        <v>20191</v>
      </c>
      <c r="H19" s="885">
        <v>21515</v>
      </c>
      <c r="I19" s="885">
        <v>13919</v>
      </c>
      <c r="J19" s="885">
        <v>9850</v>
      </c>
      <c r="K19" s="885">
        <v>5994</v>
      </c>
      <c r="L19" s="886">
        <f t="shared" si="0"/>
        <v>30.354774892853737</v>
      </c>
    </row>
    <row r="20" spans="1:12" ht="27.95" customHeight="1">
      <c r="A20" s="738" t="s">
        <v>324</v>
      </c>
      <c r="B20" s="884">
        <f>SUM(B21:B24)</f>
        <v>334431</v>
      </c>
      <c r="C20" s="885">
        <v>103156</v>
      </c>
      <c r="D20" s="885">
        <v>576</v>
      </c>
      <c r="E20" s="885">
        <v>12671</v>
      </c>
      <c r="F20" s="885">
        <v>15819</v>
      </c>
      <c r="G20" s="885">
        <v>20067</v>
      </c>
      <c r="H20" s="885">
        <v>22185</v>
      </c>
      <c r="I20" s="885">
        <v>15207</v>
      </c>
      <c r="J20" s="885">
        <v>10077</v>
      </c>
      <c r="K20" s="885">
        <v>6554</v>
      </c>
      <c r="L20" s="886">
        <f t="shared" si="0"/>
        <v>30.845226668580366</v>
      </c>
    </row>
    <row r="21" spans="1:12" ht="25.5" customHeight="1">
      <c r="A21" s="175" t="s">
        <v>400</v>
      </c>
      <c r="B21" s="881">
        <v>66169</v>
      </c>
      <c r="C21" s="882">
        <v>20083</v>
      </c>
      <c r="D21" s="882">
        <v>33</v>
      </c>
      <c r="E21" s="882">
        <v>1145</v>
      </c>
      <c r="F21" s="882">
        <v>2288</v>
      </c>
      <c r="G21" s="882">
        <v>4002</v>
      </c>
      <c r="H21" s="882">
        <v>4703</v>
      </c>
      <c r="I21" s="882">
        <v>3455</v>
      </c>
      <c r="J21" s="882">
        <v>2654</v>
      </c>
      <c r="K21" s="882">
        <v>1803</v>
      </c>
      <c r="L21" s="883">
        <f t="shared" si="0"/>
        <v>30.351070743097218</v>
      </c>
    </row>
    <row r="22" spans="1:12" ht="25.5" customHeight="1">
      <c r="A22" s="175" t="s">
        <v>423</v>
      </c>
      <c r="B22" s="881">
        <v>83743</v>
      </c>
      <c r="C22" s="882">
        <v>27491</v>
      </c>
      <c r="D22" s="882">
        <v>248</v>
      </c>
      <c r="E22" s="882">
        <v>3860</v>
      </c>
      <c r="F22" s="882">
        <v>3437</v>
      </c>
      <c r="G22" s="882">
        <v>5053</v>
      </c>
      <c r="H22" s="882">
        <v>6013</v>
      </c>
      <c r="I22" s="882">
        <v>4356</v>
      </c>
      <c r="J22" s="882">
        <v>2815</v>
      </c>
      <c r="K22" s="882">
        <v>1709</v>
      </c>
      <c r="L22" s="883">
        <f t="shared" si="0"/>
        <v>32.827818444526706</v>
      </c>
    </row>
    <row r="23" spans="1:12" ht="25.5" customHeight="1">
      <c r="A23" s="175" t="s">
        <v>396</v>
      </c>
      <c r="B23" s="881">
        <v>105115</v>
      </c>
      <c r="C23" s="882">
        <v>32766</v>
      </c>
      <c r="D23" s="882">
        <v>126</v>
      </c>
      <c r="E23" s="882">
        <v>4641</v>
      </c>
      <c r="F23" s="882">
        <v>6146</v>
      </c>
      <c r="G23" s="882">
        <v>6569</v>
      </c>
      <c r="H23" s="882">
        <v>7080</v>
      </c>
      <c r="I23" s="882">
        <v>4258</v>
      </c>
      <c r="J23" s="882">
        <v>2405</v>
      </c>
      <c r="K23" s="882">
        <v>1541</v>
      </c>
      <c r="L23" s="883">
        <f t="shared" si="0"/>
        <v>31.171573990391476</v>
      </c>
    </row>
    <row r="24" spans="1:12" ht="25.5" customHeight="1">
      <c r="A24" s="175" t="s">
        <v>408</v>
      </c>
      <c r="B24" s="881">
        <v>79404</v>
      </c>
      <c r="C24" s="882">
        <v>22816</v>
      </c>
      <c r="D24" s="882">
        <v>169</v>
      </c>
      <c r="E24" s="882">
        <v>3025</v>
      </c>
      <c r="F24" s="882">
        <v>3948</v>
      </c>
      <c r="G24" s="882">
        <v>4443</v>
      </c>
      <c r="H24" s="882">
        <v>4389</v>
      </c>
      <c r="I24" s="882">
        <v>3138</v>
      </c>
      <c r="J24" s="882">
        <v>2203</v>
      </c>
      <c r="K24" s="882">
        <v>1501</v>
      </c>
      <c r="L24" s="883">
        <f t="shared" si="0"/>
        <v>28.734068812654272</v>
      </c>
    </row>
    <row r="25" spans="1:12" ht="7.5" customHeight="1" thickBot="1">
      <c r="A25" s="216"/>
      <c r="B25" s="203"/>
      <c r="C25" s="199"/>
      <c r="D25" s="199"/>
      <c r="E25" s="199"/>
      <c r="F25" s="199"/>
      <c r="G25" s="199"/>
      <c r="H25" s="199"/>
      <c r="I25" s="199"/>
      <c r="J25" s="199"/>
      <c r="K25" s="199"/>
      <c r="L25" s="199"/>
    </row>
    <row r="26" spans="1:12">
      <c r="A26" s="1155" t="s">
        <v>653</v>
      </c>
      <c r="B26" s="1155"/>
      <c r="C26" s="1155"/>
      <c r="D26" s="1155"/>
      <c r="E26" s="1155"/>
      <c r="F26" s="1155"/>
      <c r="G26" s="1155"/>
      <c r="H26" s="1155"/>
      <c r="I26" s="1155"/>
      <c r="J26" s="1155"/>
      <c r="K26" s="1155"/>
      <c r="L26" s="1155"/>
    </row>
    <row r="27" spans="1:12">
      <c r="A27" s="1157" t="s">
        <v>654</v>
      </c>
      <c r="B27" s="1157"/>
      <c r="C27" s="1157"/>
      <c r="D27" s="1157"/>
      <c r="E27" s="1157"/>
      <c r="F27" s="1157"/>
      <c r="G27" s="1157"/>
      <c r="H27" s="1157"/>
      <c r="I27" s="1157"/>
      <c r="J27" s="1157"/>
      <c r="K27" s="1157"/>
      <c r="L27" s="826"/>
    </row>
    <row r="28" spans="1:12">
      <c r="A28" s="1156" t="s">
        <v>652</v>
      </c>
      <c r="B28" s="1153"/>
      <c r="C28" s="1153"/>
      <c r="D28" s="1153"/>
      <c r="E28" s="1153"/>
      <c r="F28" s="1153"/>
      <c r="G28" s="56"/>
      <c r="H28" s="56"/>
      <c r="I28" s="56"/>
      <c r="J28" s="56"/>
      <c r="K28" s="56"/>
      <c r="L28" s="56"/>
    </row>
    <row r="29" spans="1:12">
      <c r="A29" s="56" t="s">
        <v>549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>
      <c r="A30" s="1153" t="s">
        <v>633</v>
      </c>
      <c r="B30" s="1153"/>
      <c r="C30" s="1153"/>
      <c r="D30" s="1153"/>
      <c r="E30" s="1153"/>
      <c r="F30" s="1153"/>
      <c r="G30" s="1153"/>
      <c r="H30" s="1153"/>
      <c r="I30" s="1153"/>
      <c r="J30" s="1153"/>
      <c r="K30" s="1153"/>
      <c r="L30" s="1153"/>
    </row>
    <row r="31" spans="1:12">
      <c r="A31" s="1154" t="s">
        <v>634</v>
      </c>
      <c r="B31" s="1154"/>
      <c r="C31" s="1154"/>
      <c r="D31" s="1154"/>
      <c r="E31" s="1154"/>
      <c r="F31" s="1154"/>
      <c r="G31" s="1154"/>
      <c r="H31" s="1154"/>
      <c r="I31" s="1154"/>
      <c r="J31" s="1154"/>
      <c r="K31" s="1154"/>
      <c r="L31" s="1154"/>
    </row>
  </sheetData>
  <mergeCells count="21">
    <mergeCell ref="A30:L30"/>
    <mergeCell ref="A31:L31"/>
    <mergeCell ref="A26:L26"/>
    <mergeCell ref="A28:F28"/>
    <mergeCell ref="A27:K27"/>
    <mergeCell ref="A2:L2"/>
    <mergeCell ref="A6:A9"/>
    <mergeCell ref="B6:B9"/>
    <mergeCell ref="C6:K7"/>
    <mergeCell ref="L6:L7"/>
    <mergeCell ref="C8:C9"/>
    <mergeCell ref="D8:D9"/>
    <mergeCell ref="E8:E9"/>
    <mergeCell ref="F8:F9"/>
    <mergeCell ref="G8:G9"/>
    <mergeCell ref="I8:I9"/>
    <mergeCell ref="J8:J9"/>
    <mergeCell ref="H8:H9"/>
    <mergeCell ref="K8:K9"/>
    <mergeCell ref="L8:L9"/>
    <mergeCell ref="A3:L3"/>
  </mergeCells>
  <phoneticPr fontId="43" type="noConversion"/>
  <pageMargins left="0.59055118110236215" right="0.59055118110236215" top="0.59055118110236215" bottom="0.98425196850393704" header="0" footer="0"/>
  <pageSetup paperSize="7" scale="9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B0F0"/>
  </sheetPr>
  <dimension ref="A1:H29"/>
  <sheetViews>
    <sheetView zoomScaleNormal="100" zoomScaleSheetLayoutView="100" workbookViewId="0">
      <selection activeCell="E20" sqref="E20"/>
    </sheetView>
  </sheetViews>
  <sheetFormatPr defaultColWidth="8.88671875" defaultRowHeight="13.5"/>
  <cols>
    <col min="1" max="1" width="9.88671875" style="1" customWidth="1"/>
    <col min="2" max="2" width="7.109375" style="1" customWidth="1"/>
    <col min="3" max="3" width="5.33203125" style="1" customWidth="1"/>
    <col min="4" max="4" width="8.88671875" style="1" customWidth="1"/>
    <col min="5" max="5" width="9.109375" style="1" customWidth="1"/>
    <col min="6" max="6" width="13.33203125" style="1" customWidth="1"/>
    <col min="7" max="7" width="7.88671875" style="1" customWidth="1"/>
    <col min="8" max="8" width="9.109375" style="1" customWidth="1"/>
  </cols>
  <sheetData>
    <row r="1" spans="1:8" ht="12" customHeight="1">
      <c r="A1" s="76"/>
      <c r="B1" s="3"/>
      <c r="C1" s="3"/>
      <c r="D1" s="3"/>
      <c r="E1" s="3"/>
      <c r="F1" s="77"/>
    </row>
    <row r="2" spans="1:8" ht="12" customHeight="1">
      <c r="A2" s="3"/>
      <c r="B2" s="3"/>
      <c r="C2" s="3"/>
      <c r="D2" s="3"/>
      <c r="E2" s="3"/>
      <c r="F2" s="3"/>
    </row>
    <row r="3" spans="1:8" ht="18" customHeight="1">
      <c r="A3" s="1132" t="s">
        <v>671</v>
      </c>
      <c r="B3" s="1132"/>
      <c r="C3" s="1132"/>
      <c r="D3" s="1132"/>
      <c r="E3" s="1132"/>
      <c r="F3" s="1132"/>
      <c r="G3" s="1132"/>
      <c r="H3" s="1132"/>
    </row>
    <row r="4" spans="1:8" ht="18" customHeight="1">
      <c r="A4" s="1178" t="s">
        <v>672</v>
      </c>
      <c r="B4" s="1178"/>
      <c r="C4" s="1178"/>
      <c r="D4" s="1178"/>
      <c r="E4" s="1178"/>
      <c r="F4" s="1178"/>
      <c r="G4" s="1178"/>
      <c r="H4" s="1178"/>
    </row>
    <row r="5" spans="1:8" ht="12" customHeight="1">
      <c r="A5" s="3"/>
      <c r="B5" s="3"/>
      <c r="C5" s="3"/>
      <c r="D5" s="3"/>
      <c r="E5" s="3"/>
      <c r="F5" s="3"/>
    </row>
    <row r="6" spans="1:8" ht="12" customHeight="1">
      <c r="A6" s="99" t="s">
        <v>166</v>
      </c>
      <c r="B6" s="78"/>
      <c r="C6" s="78"/>
      <c r="D6" s="78"/>
      <c r="E6" s="78"/>
      <c r="H6" s="194" t="s">
        <v>548</v>
      </c>
    </row>
    <row r="7" spans="1:8" ht="19.5" customHeight="1">
      <c r="A7" s="1133" t="s">
        <v>505</v>
      </c>
      <c r="B7" s="195" t="s">
        <v>313</v>
      </c>
      <c r="C7" s="1169" t="s">
        <v>20</v>
      </c>
      <c r="D7" s="1171" t="s">
        <v>635</v>
      </c>
      <c r="E7" s="1173" t="s">
        <v>636</v>
      </c>
      <c r="F7" s="1174" t="s">
        <v>637</v>
      </c>
      <c r="G7" s="1176" t="s">
        <v>638</v>
      </c>
      <c r="H7" s="1158" t="s">
        <v>263</v>
      </c>
    </row>
    <row r="8" spans="1:8" ht="19.5" customHeight="1">
      <c r="A8" s="1134"/>
      <c r="B8" s="196" t="s">
        <v>52</v>
      </c>
      <c r="C8" s="1170"/>
      <c r="D8" s="1172"/>
      <c r="E8" s="1172"/>
      <c r="F8" s="1175"/>
      <c r="G8" s="1177"/>
      <c r="H8" s="1159"/>
    </row>
    <row r="9" spans="1:8" ht="19.5" customHeight="1">
      <c r="A9" s="1134"/>
      <c r="B9" s="804" t="s">
        <v>494</v>
      </c>
      <c r="C9" s="1161" t="s">
        <v>367</v>
      </c>
      <c r="D9" s="1163" t="s">
        <v>659</v>
      </c>
      <c r="E9" s="1165" t="s">
        <v>658</v>
      </c>
      <c r="F9" s="1163" t="s">
        <v>657</v>
      </c>
      <c r="G9" s="1167" t="s">
        <v>498</v>
      </c>
      <c r="H9" s="1159"/>
    </row>
    <row r="10" spans="1:8" ht="19.5" customHeight="1">
      <c r="A10" s="1135"/>
      <c r="B10" s="803" t="s">
        <v>198</v>
      </c>
      <c r="C10" s="1162"/>
      <c r="D10" s="1164"/>
      <c r="E10" s="1166"/>
      <c r="F10" s="1164"/>
      <c r="G10" s="1168"/>
      <c r="H10" s="1160"/>
    </row>
    <row r="11" spans="1:8" ht="36.950000000000003" customHeight="1">
      <c r="A11" s="97" t="s">
        <v>335</v>
      </c>
      <c r="B11" s="219">
        <f>B12+B13</f>
        <v>4452</v>
      </c>
      <c r="C11" s="219">
        <f>C12+C13</f>
        <v>10571</v>
      </c>
      <c r="D11" s="220">
        <v>0</v>
      </c>
      <c r="E11" s="220">
        <v>0</v>
      </c>
      <c r="F11" s="220">
        <v>0</v>
      </c>
      <c r="G11" s="220">
        <v>0</v>
      </c>
      <c r="H11" s="197" t="s">
        <v>385</v>
      </c>
    </row>
    <row r="12" spans="1:8" ht="36.950000000000003" customHeight="1">
      <c r="A12" s="207" t="s">
        <v>352</v>
      </c>
      <c r="B12" s="205">
        <v>3335</v>
      </c>
      <c r="C12" s="205">
        <v>7292</v>
      </c>
      <c r="D12" s="206">
        <v>0</v>
      </c>
      <c r="E12" s="206">
        <v>0</v>
      </c>
      <c r="F12" s="206">
        <v>0</v>
      </c>
      <c r="G12" s="206">
        <v>0</v>
      </c>
      <c r="H12" s="210" t="s">
        <v>188</v>
      </c>
    </row>
    <row r="13" spans="1:8" ht="36.950000000000003" customHeight="1">
      <c r="A13" s="208" t="s">
        <v>350</v>
      </c>
      <c r="B13" s="205">
        <v>1117</v>
      </c>
      <c r="C13" s="205">
        <v>3279</v>
      </c>
      <c r="D13" s="206">
        <v>0</v>
      </c>
      <c r="E13" s="206">
        <v>0</v>
      </c>
      <c r="F13" s="206">
        <v>0</v>
      </c>
      <c r="G13" s="206">
        <v>0</v>
      </c>
      <c r="H13" s="210" t="s">
        <v>533</v>
      </c>
    </row>
    <row r="14" spans="1:8" ht="36.950000000000003" customHeight="1">
      <c r="A14" s="107" t="s">
        <v>369</v>
      </c>
      <c r="B14" s="221">
        <v>3659</v>
      </c>
      <c r="C14" s="219">
        <v>11095</v>
      </c>
      <c r="D14" s="222">
        <v>7358</v>
      </c>
      <c r="E14" s="222">
        <v>1612</v>
      </c>
      <c r="F14" s="222">
        <v>1814</v>
      </c>
      <c r="G14" s="222">
        <v>311</v>
      </c>
      <c r="H14" s="198" t="s">
        <v>369</v>
      </c>
    </row>
    <row r="15" spans="1:8" ht="36.950000000000003" customHeight="1">
      <c r="A15" s="107" t="s">
        <v>438</v>
      </c>
      <c r="B15" s="219">
        <v>3853</v>
      </c>
      <c r="C15" s="219">
        <v>11940</v>
      </c>
      <c r="D15" s="222">
        <v>7982</v>
      </c>
      <c r="E15" s="222">
        <v>1732</v>
      </c>
      <c r="F15" s="222">
        <v>1866</v>
      </c>
      <c r="G15" s="222">
        <v>360</v>
      </c>
      <c r="H15" s="198" t="s">
        <v>438</v>
      </c>
    </row>
    <row r="16" spans="1:8" ht="36.950000000000003" customHeight="1">
      <c r="A16" s="107" t="s">
        <v>320</v>
      </c>
      <c r="B16" s="219">
        <v>3863</v>
      </c>
      <c r="C16" s="219">
        <v>11980</v>
      </c>
      <c r="D16" s="222">
        <v>7799</v>
      </c>
      <c r="E16" s="222">
        <v>1866</v>
      </c>
      <c r="F16" s="222">
        <v>1952</v>
      </c>
      <c r="G16" s="222">
        <v>363</v>
      </c>
      <c r="H16" s="198" t="s">
        <v>320</v>
      </c>
    </row>
    <row r="17" spans="1:8" s="217" customFormat="1" ht="36.950000000000003" customHeight="1">
      <c r="A17" s="107" t="s">
        <v>319</v>
      </c>
      <c r="B17" s="219">
        <v>4120</v>
      </c>
      <c r="C17" s="219">
        <v>12713</v>
      </c>
      <c r="D17" s="222">
        <v>8307</v>
      </c>
      <c r="E17" s="222">
        <v>1936</v>
      </c>
      <c r="F17" s="222">
        <v>2090</v>
      </c>
      <c r="G17" s="222">
        <v>380</v>
      </c>
      <c r="H17" s="198" t="s">
        <v>319</v>
      </c>
    </row>
    <row r="18" spans="1:8" s="802" customFormat="1" ht="36.950000000000003" customHeight="1">
      <c r="A18" s="798" t="s">
        <v>324</v>
      </c>
      <c r="B18" s="799">
        <f>SUM(B19:B22)</f>
        <v>4371</v>
      </c>
      <c r="C18" s="799">
        <f t="shared" ref="C18:G18" si="0">SUM(C19:C22)</f>
        <v>13509</v>
      </c>
      <c r="D18" s="800">
        <f t="shared" si="0"/>
        <v>8863</v>
      </c>
      <c r="E18" s="800">
        <f t="shared" si="0"/>
        <v>2023</v>
      </c>
      <c r="F18" s="800">
        <f t="shared" si="0"/>
        <v>2191</v>
      </c>
      <c r="G18" s="800">
        <f t="shared" si="0"/>
        <v>432</v>
      </c>
      <c r="H18" s="801" t="s">
        <v>324</v>
      </c>
    </row>
    <row r="19" spans="1:8" ht="31.5" customHeight="1">
      <c r="A19" s="175" t="s">
        <v>400</v>
      </c>
      <c r="B19" s="205">
        <v>807</v>
      </c>
      <c r="C19" s="205">
        <v>2638</v>
      </c>
      <c r="D19" s="204">
        <v>1839</v>
      </c>
      <c r="E19" s="204">
        <v>370</v>
      </c>
      <c r="F19" s="204">
        <v>375</v>
      </c>
      <c r="G19" s="204">
        <v>54</v>
      </c>
      <c r="H19" s="843" t="s">
        <v>248</v>
      </c>
    </row>
    <row r="20" spans="1:8" ht="31.5" customHeight="1">
      <c r="A20" s="175" t="s">
        <v>423</v>
      </c>
      <c r="B20" s="205">
        <v>982</v>
      </c>
      <c r="C20" s="205">
        <v>3040</v>
      </c>
      <c r="D20" s="204">
        <v>2035</v>
      </c>
      <c r="E20" s="204">
        <v>440</v>
      </c>
      <c r="F20" s="204">
        <v>480</v>
      </c>
      <c r="G20" s="204">
        <v>85</v>
      </c>
      <c r="H20" s="843" t="s">
        <v>240</v>
      </c>
    </row>
    <row r="21" spans="1:8" ht="31.5" customHeight="1">
      <c r="A21" s="175" t="s">
        <v>396</v>
      </c>
      <c r="B21" s="205">
        <v>1411</v>
      </c>
      <c r="C21" s="205">
        <v>4134</v>
      </c>
      <c r="D21" s="204">
        <v>2592</v>
      </c>
      <c r="E21" s="204">
        <v>653</v>
      </c>
      <c r="F21" s="204">
        <v>727</v>
      </c>
      <c r="G21" s="204">
        <v>162</v>
      </c>
      <c r="H21" s="843" t="s">
        <v>512</v>
      </c>
    </row>
    <row r="22" spans="1:8" ht="31.5" customHeight="1">
      <c r="A22" s="175" t="s">
        <v>408</v>
      </c>
      <c r="B22" s="205">
        <v>1171</v>
      </c>
      <c r="C22" s="205">
        <v>3697</v>
      </c>
      <c r="D22" s="204">
        <v>2397</v>
      </c>
      <c r="E22" s="204">
        <v>560</v>
      </c>
      <c r="F22" s="204">
        <v>609</v>
      </c>
      <c r="G22" s="204">
        <v>131</v>
      </c>
      <c r="H22" s="843" t="s">
        <v>532</v>
      </c>
    </row>
    <row r="23" spans="1:8" ht="4.5" customHeight="1">
      <c r="A23" s="193"/>
      <c r="B23" s="199"/>
      <c r="C23" s="199"/>
      <c r="D23" s="199"/>
      <c r="E23" s="199"/>
      <c r="F23" s="199"/>
      <c r="G23" s="199"/>
      <c r="H23" s="104"/>
    </row>
    <row r="24" spans="1:8">
      <c r="A24" s="200" t="s">
        <v>539</v>
      </c>
      <c r="H24" s="202" t="s">
        <v>546</v>
      </c>
    </row>
    <row r="25" spans="1:8" ht="14.25">
      <c r="A25" s="56" t="s">
        <v>76</v>
      </c>
    </row>
    <row r="26" spans="1:8" ht="14.25">
      <c r="A26" s="56" t="s">
        <v>80</v>
      </c>
    </row>
    <row r="27" spans="1:8" ht="14.25">
      <c r="A27" s="56" t="s">
        <v>579</v>
      </c>
    </row>
    <row r="28" spans="1:8" ht="14.25">
      <c r="A28" s="56" t="s">
        <v>580</v>
      </c>
    </row>
    <row r="29" spans="1:8" ht="15">
      <c r="A29" s="201"/>
    </row>
  </sheetData>
  <mergeCells count="14">
    <mergeCell ref="A3:H3"/>
    <mergeCell ref="H7:H10"/>
    <mergeCell ref="C9:C10"/>
    <mergeCell ref="D9:D10"/>
    <mergeCell ref="E9:E10"/>
    <mergeCell ref="A7:A10"/>
    <mergeCell ref="F9:F10"/>
    <mergeCell ref="G9:G10"/>
    <mergeCell ref="C7:C8"/>
    <mergeCell ref="D7:D8"/>
    <mergeCell ref="E7:E8"/>
    <mergeCell ref="F7:F8"/>
    <mergeCell ref="G7:G8"/>
    <mergeCell ref="A4:H4"/>
  </mergeCells>
  <phoneticPr fontId="43" type="noConversion"/>
  <pageMargins left="0.59055118110236227" right="0.59055118110236227" top="0.59055118110236227" bottom="0.98425196850393704" header="0.31496062992125984" footer="0.31496062992125984"/>
  <pageSetup paperSize="7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R63"/>
  <sheetViews>
    <sheetView showGridLines="0" zoomScaleNormal="100" zoomScaleSheetLayoutView="100" workbookViewId="0">
      <selection activeCell="E31" sqref="E31"/>
    </sheetView>
  </sheetViews>
  <sheetFormatPr defaultColWidth="8.88671875" defaultRowHeight="14.25"/>
  <cols>
    <col min="1" max="1" width="10.6640625" style="6" customWidth="1"/>
    <col min="2" max="6" width="8.77734375" style="6" customWidth="1"/>
    <col min="7" max="7" width="8" style="6" customWidth="1"/>
    <col min="8" max="8" width="8.21875" style="6" customWidth="1"/>
    <col min="9" max="9" width="5.88671875" style="6" customWidth="1"/>
    <col min="10" max="10" width="5.6640625" style="6" customWidth="1"/>
    <col min="11" max="11" width="5.44140625" style="6" customWidth="1"/>
    <col min="12" max="12" width="9.109375" style="6" customWidth="1"/>
    <col min="13" max="13" width="7.77734375" style="6" customWidth="1"/>
    <col min="14" max="14" width="10.6640625" style="6" customWidth="1"/>
    <col min="15" max="16" width="6.88671875" style="6" customWidth="1"/>
    <col min="17" max="17" width="12.44140625" style="6" customWidth="1"/>
    <col min="18" max="18" width="4" style="6" customWidth="1"/>
    <col min="19" max="16384" width="8.88671875" style="6"/>
  </cols>
  <sheetData>
    <row r="1" spans="1:18" s="5" customFormat="1" ht="12" customHeight="1">
      <c r="N1" s="65"/>
      <c r="O1" s="65"/>
      <c r="P1" s="65"/>
      <c r="Q1" s="66"/>
    </row>
    <row r="2" spans="1:18" ht="12" customHeight="1"/>
    <row r="3" spans="1:18" ht="18" customHeight="1">
      <c r="A3" s="908" t="s">
        <v>504</v>
      </c>
      <c r="B3" s="908"/>
      <c r="C3" s="908"/>
      <c r="D3" s="908"/>
      <c r="E3" s="908"/>
      <c r="F3" s="908"/>
      <c r="G3" s="908"/>
      <c r="H3" s="908"/>
      <c r="I3" s="908" t="s">
        <v>462</v>
      </c>
      <c r="J3" s="908"/>
      <c r="K3" s="908"/>
      <c r="L3" s="908"/>
      <c r="M3" s="908"/>
      <c r="N3" s="908"/>
      <c r="O3" s="908"/>
      <c r="P3" s="908"/>
      <c r="Q3" s="908"/>
    </row>
    <row r="4" spans="1:18" ht="18" customHeight="1">
      <c r="A4" s="595"/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</row>
    <row r="5" spans="1:18" ht="14.1" customHeight="1">
      <c r="A5" s="185" t="s">
        <v>206</v>
      </c>
      <c r="B5" s="103"/>
      <c r="C5" s="102"/>
      <c r="D5" s="101"/>
    </row>
    <row r="6" spans="1:18" ht="12" customHeight="1">
      <c r="A6" s="185"/>
      <c r="B6" s="103"/>
      <c r="C6" s="102"/>
      <c r="D6" s="101"/>
    </row>
    <row r="7" spans="1:18" s="8" customFormat="1" ht="12" customHeight="1" thickBot="1">
      <c r="A7" s="18" t="s">
        <v>490</v>
      </c>
      <c r="M7" s="54"/>
      <c r="N7" s="54"/>
      <c r="O7" s="54"/>
      <c r="P7" s="54"/>
      <c r="Q7" s="109" t="s">
        <v>283</v>
      </c>
    </row>
    <row r="8" spans="1:18" s="8" customFormat="1" ht="13.5" customHeight="1">
      <c r="A8" s="909" t="s">
        <v>382</v>
      </c>
      <c r="B8" s="912" t="s">
        <v>217</v>
      </c>
      <c r="C8" s="914" t="s">
        <v>379</v>
      </c>
      <c r="D8" s="915"/>
      <c r="E8" s="915"/>
      <c r="F8" s="915"/>
      <c r="G8" s="915"/>
      <c r="H8" s="915"/>
      <c r="I8" s="916" t="s">
        <v>193</v>
      </c>
      <c r="J8" s="916"/>
      <c r="K8" s="917"/>
      <c r="L8" s="918" t="s">
        <v>168</v>
      </c>
      <c r="M8" s="918" t="s">
        <v>381</v>
      </c>
      <c r="N8" s="937" t="s">
        <v>169</v>
      </c>
      <c r="O8" s="939" t="s">
        <v>332</v>
      </c>
      <c r="P8" s="940"/>
      <c r="Q8" s="925" t="s">
        <v>368</v>
      </c>
      <c r="R8" s="13"/>
    </row>
    <row r="9" spans="1:18" s="8" customFormat="1" ht="16.5" customHeight="1">
      <c r="A9" s="910"/>
      <c r="B9" s="913"/>
      <c r="C9" s="9" t="s">
        <v>53</v>
      </c>
      <c r="D9" s="10"/>
      <c r="E9" s="11"/>
      <c r="F9" s="9" t="s">
        <v>57</v>
      </c>
      <c r="G9" s="10"/>
      <c r="H9" s="10"/>
      <c r="I9" s="10" t="s">
        <v>10</v>
      </c>
      <c r="J9" s="7"/>
      <c r="K9" s="12"/>
      <c r="L9" s="919"/>
      <c r="M9" s="919"/>
      <c r="N9" s="938"/>
      <c r="O9" s="941"/>
      <c r="P9" s="942"/>
      <c r="Q9" s="926"/>
      <c r="R9" s="13"/>
    </row>
    <row r="10" spans="1:18" s="8" customFormat="1" ht="15.75" customHeight="1">
      <c r="A10" s="910"/>
      <c r="B10" s="929" t="s">
        <v>124</v>
      </c>
      <c r="C10" s="113" t="s">
        <v>55</v>
      </c>
      <c r="D10" s="931" t="s">
        <v>216</v>
      </c>
      <c r="E10" s="931" t="s">
        <v>170</v>
      </c>
      <c r="F10" s="113"/>
      <c r="G10" s="931" t="s">
        <v>216</v>
      </c>
      <c r="H10" s="933" t="s">
        <v>170</v>
      </c>
      <c r="I10" s="11"/>
      <c r="J10" s="931" t="s">
        <v>216</v>
      </c>
      <c r="K10" s="931" t="s">
        <v>170</v>
      </c>
      <c r="L10" s="935" t="s">
        <v>547</v>
      </c>
      <c r="M10" s="935" t="s">
        <v>457</v>
      </c>
      <c r="N10" s="943" t="s">
        <v>551</v>
      </c>
      <c r="O10" s="920" t="s">
        <v>110</v>
      </c>
      <c r="P10" s="922" t="s">
        <v>171</v>
      </c>
      <c r="Q10" s="927"/>
      <c r="R10" s="13"/>
    </row>
    <row r="11" spans="1:18" s="8" customFormat="1" ht="14.1" customHeight="1" thickBot="1">
      <c r="A11" s="911"/>
      <c r="B11" s="930"/>
      <c r="C11" s="114" t="s">
        <v>367</v>
      </c>
      <c r="D11" s="932"/>
      <c r="E11" s="932"/>
      <c r="F11" s="114" t="s">
        <v>343</v>
      </c>
      <c r="G11" s="932"/>
      <c r="H11" s="934"/>
      <c r="I11" s="176" t="s">
        <v>246</v>
      </c>
      <c r="J11" s="932"/>
      <c r="K11" s="932"/>
      <c r="L11" s="936"/>
      <c r="M11" s="936"/>
      <c r="N11" s="944"/>
      <c r="O11" s="921"/>
      <c r="P11" s="923"/>
      <c r="Q11" s="928"/>
      <c r="R11" s="13"/>
    </row>
    <row r="12" spans="1:18" ht="3" customHeight="1">
      <c r="A12" s="4"/>
      <c r="B12" s="67"/>
      <c r="C12" s="68"/>
      <c r="D12" s="13"/>
      <c r="E12" s="13"/>
      <c r="F12" s="68"/>
      <c r="G12" s="13"/>
      <c r="H12" s="13"/>
      <c r="I12" s="69"/>
      <c r="J12" s="13"/>
      <c r="K12" s="13"/>
      <c r="L12" s="15"/>
      <c r="M12" s="70"/>
      <c r="N12" s="71"/>
      <c r="O12" s="72"/>
      <c r="P12" s="73"/>
      <c r="Q12" s="40"/>
      <c r="R12" s="13"/>
    </row>
    <row r="13" spans="1:18" ht="12.75" customHeight="1">
      <c r="A13" s="177">
        <v>1971</v>
      </c>
      <c r="B13" s="146">
        <v>61350</v>
      </c>
      <c r="C13" s="146">
        <v>357686</v>
      </c>
      <c r="D13" s="146">
        <v>181713</v>
      </c>
      <c r="E13" s="146">
        <v>175973</v>
      </c>
      <c r="F13" s="851" t="s">
        <v>686</v>
      </c>
      <c r="G13" s="851" t="s">
        <v>687</v>
      </c>
      <c r="H13" s="851" t="s">
        <v>687</v>
      </c>
      <c r="I13" s="146" t="s">
        <v>46</v>
      </c>
      <c r="J13" s="146" t="s">
        <v>46</v>
      </c>
      <c r="K13" s="146" t="s">
        <v>46</v>
      </c>
      <c r="L13" s="85">
        <v>4.9135609824775468</v>
      </c>
      <c r="M13" s="144">
        <v>5.8302526487367565</v>
      </c>
      <c r="N13" s="178" t="s">
        <v>46</v>
      </c>
      <c r="O13" s="146" t="s">
        <v>46</v>
      </c>
      <c r="P13" s="179" t="s">
        <v>46</v>
      </c>
      <c r="Q13" s="180">
        <v>1971</v>
      </c>
      <c r="R13" s="13"/>
    </row>
    <row r="14" spans="1:18" ht="15.95" customHeight="1">
      <c r="A14" s="181" t="s">
        <v>384</v>
      </c>
      <c r="B14" s="186">
        <v>27579</v>
      </c>
      <c r="C14" s="186">
        <v>154561</v>
      </c>
      <c r="D14" s="186">
        <v>78067</v>
      </c>
      <c r="E14" s="186">
        <v>76494</v>
      </c>
      <c r="F14" s="186">
        <v>154253</v>
      </c>
      <c r="G14" s="186">
        <v>77904</v>
      </c>
      <c r="H14" s="186">
        <v>76349</v>
      </c>
      <c r="I14" s="186">
        <v>308</v>
      </c>
      <c r="J14" s="186">
        <v>163</v>
      </c>
      <c r="K14" s="186">
        <v>145</v>
      </c>
      <c r="L14" s="87">
        <v>9.5602308008562886</v>
      </c>
      <c r="M14" s="187">
        <v>5.6043003734725696</v>
      </c>
      <c r="N14" s="188" t="s">
        <v>46</v>
      </c>
      <c r="O14" s="186">
        <v>2379.3257389162563</v>
      </c>
      <c r="P14" s="189">
        <v>64.959999999999994</v>
      </c>
      <c r="Q14" s="182" t="s">
        <v>188</v>
      </c>
      <c r="R14" s="13"/>
    </row>
    <row r="15" spans="1:18" ht="15.95" customHeight="1">
      <c r="A15" s="181" t="s">
        <v>380</v>
      </c>
      <c r="B15" s="186">
        <v>33771</v>
      </c>
      <c r="C15" s="186">
        <v>203125</v>
      </c>
      <c r="D15" s="186">
        <v>103646</v>
      </c>
      <c r="E15" s="186">
        <v>99479</v>
      </c>
      <c r="F15" s="852" t="s">
        <v>686</v>
      </c>
      <c r="G15" s="852" t="s">
        <v>687</v>
      </c>
      <c r="H15" s="852" t="s">
        <v>688</v>
      </c>
      <c r="I15" s="186" t="s">
        <v>46</v>
      </c>
      <c r="J15" s="186" t="s">
        <v>46</v>
      </c>
      <c r="K15" s="186" t="s">
        <v>46</v>
      </c>
      <c r="L15" s="87">
        <v>1.6336435504853399</v>
      </c>
      <c r="M15" s="187">
        <v>6.0147759912350836</v>
      </c>
      <c r="N15" s="188" t="s">
        <v>46</v>
      </c>
      <c r="O15" s="186" t="s">
        <v>46</v>
      </c>
      <c r="P15" s="189" t="s">
        <v>46</v>
      </c>
      <c r="Q15" s="182" t="s">
        <v>533</v>
      </c>
      <c r="R15" s="13"/>
    </row>
    <row r="16" spans="1:18" ht="15.95" customHeight="1">
      <c r="A16" s="177">
        <v>1972</v>
      </c>
      <c r="B16" s="183">
        <v>63201</v>
      </c>
      <c r="C16" s="146">
        <v>363944</v>
      </c>
      <c r="D16" s="146">
        <v>184708</v>
      </c>
      <c r="E16" s="146">
        <v>179236</v>
      </c>
      <c r="F16" s="851" t="s">
        <v>686</v>
      </c>
      <c r="G16" s="851" t="s">
        <v>687</v>
      </c>
      <c r="H16" s="851" t="s">
        <v>687</v>
      </c>
      <c r="I16" s="146" t="s">
        <v>46</v>
      </c>
      <c r="J16" s="183" t="s">
        <v>46</v>
      </c>
      <c r="K16" s="183" t="s">
        <v>46</v>
      </c>
      <c r="L16" s="85">
        <v>1.7495792398919723</v>
      </c>
      <c r="M16" s="144">
        <v>5.7585164791696331</v>
      </c>
      <c r="N16" s="146" t="s">
        <v>46</v>
      </c>
      <c r="O16" s="146" t="s">
        <v>46</v>
      </c>
      <c r="P16" s="179" t="s">
        <v>46</v>
      </c>
      <c r="Q16" s="180">
        <v>1972</v>
      </c>
      <c r="R16" s="13"/>
    </row>
    <row r="17" spans="1:18" ht="15.95" customHeight="1">
      <c r="A17" s="181" t="s">
        <v>384</v>
      </c>
      <c r="B17" s="53">
        <v>29500</v>
      </c>
      <c r="C17" s="186">
        <v>159287</v>
      </c>
      <c r="D17" s="186">
        <v>79958</v>
      </c>
      <c r="E17" s="186">
        <v>79329</v>
      </c>
      <c r="F17" s="186">
        <v>158966</v>
      </c>
      <c r="G17" s="186">
        <v>79784</v>
      </c>
      <c r="H17" s="186">
        <v>79182</v>
      </c>
      <c r="I17" s="186">
        <v>321</v>
      </c>
      <c r="J17" s="53">
        <v>174</v>
      </c>
      <c r="K17" s="53">
        <v>147</v>
      </c>
      <c r="L17" s="87">
        <v>3.0576924321141812</v>
      </c>
      <c r="M17" s="187">
        <v>5.3995593220338982</v>
      </c>
      <c r="N17" s="186" t="s">
        <v>46</v>
      </c>
      <c r="O17" s="186">
        <v>2452.0782019704434</v>
      </c>
      <c r="P17" s="189">
        <v>64.959999999999994</v>
      </c>
      <c r="Q17" s="182" t="s">
        <v>188</v>
      </c>
      <c r="R17" s="13"/>
    </row>
    <row r="18" spans="1:18" ht="15.95" customHeight="1">
      <c r="A18" s="181" t="s">
        <v>380</v>
      </c>
      <c r="B18" s="53">
        <v>33701</v>
      </c>
      <c r="C18" s="186">
        <v>204657</v>
      </c>
      <c r="D18" s="186">
        <v>104750</v>
      </c>
      <c r="E18" s="186">
        <v>99907</v>
      </c>
      <c r="F18" s="852" t="s">
        <v>686</v>
      </c>
      <c r="G18" s="852" t="s">
        <v>687</v>
      </c>
      <c r="H18" s="852" t="s">
        <v>688</v>
      </c>
      <c r="I18" s="186" t="s">
        <v>46</v>
      </c>
      <c r="J18" s="53" t="s">
        <v>46</v>
      </c>
      <c r="K18" s="53" t="s">
        <v>46</v>
      </c>
      <c r="L18" s="87">
        <v>0.75421538461538462</v>
      </c>
      <c r="M18" s="187">
        <v>6.0727278122310908</v>
      </c>
      <c r="N18" s="186" t="s">
        <v>46</v>
      </c>
      <c r="O18" s="186" t="s">
        <v>46</v>
      </c>
      <c r="P18" s="189" t="s">
        <v>46</v>
      </c>
      <c r="Q18" s="182" t="s">
        <v>533</v>
      </c>
      <c r="R18" s="13"/>
    </row>
    <row r="19" spans="1:18" ht="15.95" customHeight="1">
      <c r="A19" s="177">
        <v>1973</v>
      </c>
      <c r="B19" s="183">
        <v>65181</v>
      </c>
      <c r="C19" s="146">
        <v>370341</v>
      </c>
      <c r="D19" s="146">
        <v>187431</v>
      </c>
      <c r="E19" s="146">
        <v>182910</v>
      </c>
      <c r="F19" s="851" t="s">
        <v>686</v>
      </c>
      <c r="G19" s="851" t="s">
        <v>687</v>
      </c>
      <c r="H19" s="851" t="s">
        <v>687</v>
      </c>
      <c r="I19" s="146" t="s">
        <v>46</v>
      </c>
      <c r="J19" s="183" t="s">
        <v>46</v>
      </c>
      <c r="K19" s="183" t="s">
        <v>46</v>
      </c>
      <c r="L19" s="85">
        <v>1.7576879959554217</v>
      </c>
      <c r="M19" s="144">
        <v>5.6817324066829293</v>
      </c>
      <c r="N19" s="146" t="s">
        <v>46</v>
      </c>
      <c r="O19" s="146" t="s">
        <v>46</v>
      </c>
      <c r="P19" s="179" t="s">
        <v>46</v>
      </c>
      <c r="Q19" s="180">
        <v>1973</v>
      </c>
      <c r="R19" s="41"/>
    </row>
    <row r="20" spans="1:18" ht="15.95" customHeight="1">
      <c r="A20" s="181" t="s">
        <v>384</v>
      </c>
      <c r="B20" s="53">
        <v>31292</v>
      </c>
      <c r="C20" s="186">
        <v>167018</v>
      </c>
      <c r="D20" s="186">
        <v>83604</v>
      </c>
      <c r="E20" s="186">
        <v>83414</v>
      </c>
      <c r="F20" s="186">
        <v>166710</v>
      </c>
      <c r="G20" s="186">
        <v>83435</v>
      </c>
      <c r="H20" s="186">
        <v>83275</v>
      </c>
      <c r="I20" s="186">
        <v>308</v>
      </c>
      <c r="J20" s="53">
        <v>169</v>
      </c>
      <c r="K20" s="53">
        <v>139</v>
      </c>
      <c r="L20" s="87">
        <v>4.8535034246360347</v>
      </c>
      <c r="M20" s="187">
        <v>5.3374025309983386</v>
      </c>
      <c r="N20" s="186" t="s">
        <v>46</v>
      </c>
      <c r="O20" s="186">
        <v>2571.0899014778329</v>
      </c>
      <c r="P20" s="189">
        <v>64.959999999999994</v>
      </c>
      <c r="Q20" s="182" t="s">
        <v>188</v>
      </c>
      <c r="R20" s="41"/>
    </row>
    <row r="21" spans="1:18" ht="15.95" customHeight="1">
      <c r="A21" s="181" t="s">
        <v>380</v>
      </c>
      <c r="B21" s="53">
        <v>33889</v>
      </c>
      <c r="C21" s="186">
        <v>203323</v>
      </c>
      <c r="D21" s="186">
        <v>103827</v>
      </c>
      <c r="E21" s="186">
        <v>99496</v>
      </c>
      <c r="F21" s="852" t="s">
        <v>686</v>
      </c>
      <c r="G21" s="852" t="s">
        <v>687</v>
      </c>
      <c r="H21" s="852" t="s">
        <v>688</v>
      </c>
      <c r="I21" s="186" t="s">
        <v>46</v>
      </c>
      <c r="J21" s="53" t="s">
        <v>46</v>
      </c>
      <c r="K21" s="53" t="s">
        <v>46</v>
      </c>
      <c r="L21" s="87">
        <v>-0.65182231734072127</v>
      </c>
      <c r="M21" s="187">
        <v>5.9996754109002923</v>
      </c>
      <c r="N21" s="186" t="s">
        <v>46</v>
      </c>
      <c r="O21" s="186" t="s">
        <v>46</v>
      </c>
      <c r="P21" s="189" t="s">
        <v>46</v>
      </c>
      <c r="Q21" s="182" t="s">
        <v>533</v>
      </c>
      <c r="R21" s="41"/>
    </row>
    <row r="22" spans="1:18" ht="15.95" customHeight="1">
      <c r="A22" s="177">
        <v>1974</v>
      </c>
      <c r="B22" s="183">
        <v>67803</v>
      </c>
      <c r="C22" s="146">
        <v>381428</v>
      </c>
      <c r="D22" s="146">
        <v>192497</v>
      </c>
      <c r="E22" s="146">
        <v>188931</v>
      </c>
      <c r="F22" s="851" t="s">
        <v>686</v>
      </c>
      <c r="G22" s="851" t="s">
        <v>687</v>
      </c>
      <c r="H22" s="851" t="s">
        <v>687</v>
      </c>
      <c r="I22" s="146" t="s">
        <v>46</v>
      </c>
      <c r="J22" s="183" t="s">
        <v>46</v>
      </c>
      <c r="K22" s="183" t="s">
        <v>46</v>
      </c>
      <c r="L22" s="85">
        <v>2.9937274025830249</v>
      </c>
      <c r="M22" s="144">
        <v>5.6255327935342097</v>
      </c>
      <c r="N22" s="146" t="s">
        <v>46</v>
      </c>
      <c r="O22" s="146" t="s">
        <v>46</v>
      </c>
      <c r="P22" s="179" t="s">
        <v>46</v>
      </c>
      <c r="Q22" s="180">
        <v>1974</v>
      </c>
      <c r="R22" s="42"/>
    </row>
    <row r="23" spans="1:18" s="125" customFormat="1" ht="15.95" customHeight="1">
      <c r="A23" s="181" t="s">
        <v>384</v>
      </c>
      <c r="B23" s="53">
        <v>34011</v>
      </c>
      <c r="C23" s="186">
        <v>177630</v>
      </c>
      <c r="D23" s="186">
        <v>88499</v>
      </c>
      <c r="E23" s="186">
        <v>89131</v>
      </c>
      <c r="F23" s="186">
        <v>177294</v>
      </c>
      <c r="G23" s="186">
        <v>88317</v>
      </c>
      <c r="H23" s="186">
        <v>88977</v>
      </c>
      <c r="I23" s="186">
        <v>336</v>
      </c>
      <c r="J23" s="53">
        <v>182</v>
      </c>
      <c r="K23" s="53">
        <v>154</v>
      </c>
      <c r="L23" s="87">
        <v>6.35380617657977</v>
      </c>
      <c r="M23" s="187">
        <v>5.2227220605098355</v>
      </c>
      <c r="N23" s="186" t="s">
        <v>46</v>
      </c>
      <c r="O23" s="186">
        <v>2734.4519704433501</v>
      </c>
      <c r="P23" s="189">
        <v>64.959999999999994</v>
      </c>
      <c r="Q23" s="182" t="s">
        <v>188</v>
      </c>
      <c r="R23" s="124"/>
    </row>
    <row r="24" spans="1:18" s="127" customFormat="1" ht="15.95" customHeight="1">
      <c r="A24" s="181" t="s">
        <v>380</v>
      </c>
      <c r="B24" s="53">
        <v>33792</v>
      </c>
      <c r="C24" s="186">
        <v>203798</v>
      </c>
      <c r="D24" s="186">
        <v>103998</v>
      </c>
      <c r="E24" s="186">
        <v>99800</v>
      </c>
      <c r="F24" s="852" t="s">
        <v>686</v>
      </c>
      <c r="G24" s="852" t="s">
        <v>687</v>
      </c>
      <c r="H24" s="852" t="s">
        <v>688</v>
      </c>
      <c r="I24" s="186" t="s">
        <v>46</v>
      </c>
      <c r="J24" s="53" t="s">
        <v>46</v>
      </c>
      <c r="K24" s="53" t="s">
        <v>46</v>
      </c>
      <c r="L24" s="87">
        <v>0.23361842978905484</v>
      </c>
      <c r="M24" s="187">
        <v>6.0309540719696972</v>
      </c>
      <c r="N24" s="186" t="s">
        <v>46</v>
      </c>
      <c r="O24" s="186" t="s">
        <v>46</v>
      </c>
      <c r="P24" s="189" t="s">
        <v>46</v>
      </c>
      <c r="Q24" s="182" t="s">
        <v>533</v>
      </c>
      <c r="R24" s="126"/>
    </row>
    <row r="25" spans="1:18" ht="15.95" customHeight="1">
      <c r="A25" s="177" t="s">
        <v>446</v>
      </c>
      <c r="B25" s="146">
        <v>74336</v>
      </c>
      <c r="C25" s="146">
        <v>391966</v>
      </c>
      <c r="D25" s="146">
        <v>198438</v>
      </c>
      <c r="E25" s="146">
        <v>193528</v>
      </c>
      <c r="F25" s="146">
        <v>391703</v>
      </c>
      <c r="G25" s="146">
        <v>198301</v>
      </c>
      <c r="H25" s="146">
        <v>193402</v>
      </c>
      <c r="I25" s="146">
        <v>263</v>
      </c>
      <c r="J25" s="146">
        <v>137</v>
      </c>
      <c r="K25" s="146">
        <v>126</v>
      </c>
      <c r="L25" s="85">
        <v>2.7627756745702987</v>
      </c>
      <c r="M25" s="144">
        <v>5.2728960396039604</v>
      </c>
      <c r="N25" s="146">
        <v>16070</v>
      </c>
      <c r="O25" s="146">
        <v>406.54890937944054</v>
      </c>
      <c r="P25" s="179">
        <v>964.13</v>
      </c>
      <c r="Q25" s="180" t="s">
        <v>446</v>
      </c>
      <c r="R25" s="13"/>
    </row>
    <row r="26" spans="1:18" ht="15.95" customHeight="1">
      <c r="A26" s="181" t="s">
        <v>384</v>
      </c>
      <c r="B26" s="186">
        <v>38741</v>
      </c>
      <c r="C26" s="186">
        <v>192707</v>
      </c>
      <c r="D26" s="186">
        <v>96144</v>
      </c>
      <c r="E26" s="186">
        <v>96563</v>
      </c>
      <c r="F26" s="186">
        <v>192453</v>
      </c>
      <c r="G26" s="186">
        <v>96010</v>
      </c>
      <c r="H26" s="186">
        <v>96443</v>
      </c>
      <c r="I26" s="186">
        <v>254</v>
      </c>
      <c r="J26" s="186">
        <v>134</v>
      </c>
      <c r="K26" s="186">
        <v>120</v>
      </c>
      <c r="L26" s="87">
        <v>8.4878680403085056</v>
      </c>
      <c r="M26" s="187">
        <v>4.974239178131695</v>
      </c>
      <c r="N26" s="188">
        <v>5669</v>
      </c>
      <c r="O26" s="186">
        <v>2966.5486453201975</v>
      </c>
      <c r="P26" s="189">
        <v>64.959999999999994</v>
      </c>
      <c r="Q26" s="182" t="s">
        <v>188</v>
      </c>
      <c r="R26" s="13"/>
    </row>
    <row r="27" spans="1:18" ht="15.95" customHeight="1">
      <c r="A27" s="181" t="s">
        <v>380</v>
      </c>
      <c r="B27" s="186">
        <v>35595</v>
      </c>
      <c r="C27" s="186">
        <v>199259</v>
      </c>
      <c r="D27" s="186">
        <v>102294</v>
      </c>
      <c r="E27" s="186">
        <v>96965</v>
      </c>
      <c r="F27" s="186">
        <v>199250</v>
      </c>
      <c r="G27" s="186">
        <v>102291</v>
      </c>
      <c r="H27" s="186">
        <v>96959</v>
      </c>
      <c r="I27" s="186">
        <v>9</v>
      </c>
      <c r="J27" s="186">
        <v>3</v>
      </c>
      <c r="K27" s="186">
        <v>6</v>
      </c>
      <c r="L27" s="87">
        <v>-2.2272053700232584</v>
      </c>
      <c r="M27" s="187">
        <v>5.5979491501615399</v>
      </c>
      <c r="N27" s="188">
        <v>10401</v>
      </c>
      <c r="O27" s="186">
        <v>221.60325633639914</v>
      </c>
      <c r="P27" s="189">
        <v>899.17</v>
      </c>
      <c r="Q27" s="182" t="s">
        <v>533</v>
      </c>
      <c r="R27" s="13"/>
    </row>
    <row r="28" spans="1:18" ht="15.95" customHeight="1">
      <c r="A28" s="177">
        <v>1976</v>
      </c>
      <c r="B28" s="146">
        <v>74395</v>
      </c>
      <c r="C28" s="146">
        <v>396856</v>
      </c>
      <c r="D28" s="146">
        <v>199351</v>
      </c>
      <c r="E28" s="146">
        <v>197505</v>
      </c>
      <c r="F28" s="851" t="s">
        <v>686</v>
      </c>
      <c r="G28" s="851" t="s">
        <v>687</v>
      </c>
      <c r="H28" s="851" t="s">
        <v>687</v>
      </c>
      <c r="I28" s="146" t="s">
        <v>46</v>
      </c>
      <c r="J28" s="146" t="s">
        <v>46</v>
      </c>
      <c r="K28" s="146" t="s">
        <v>46</v>
      </c>
      <c r="L28" s="85">
        <v>1.2475571860824664</v>
      </c>
      <c r="M28" s="144">
        <v>5.3344445191209084</v>
      </c>
      <c r="N28" s="178" t="s">
        <v>46</v>
      </c>
      <c r="O28" s="146">
        <v>418.07761999072943</v>
      </c>
      <c r="P28" s="179">
        <v>949.24</v>
      </c>
      <c r="Q28" s="180">
        <v>1976</v>
      </c>
      <c r="R28" s="13"/>
    </row>
    <row r="29" spans="1:18" ht="15.95" customHeight="1">
      <c r="A29" s="181" t="s">
        <v>384</v>
      </c>
      <c r="B29" s="186">
        <v>39706</v>
      </c>
      <c r="C29" s="186">
        <v>200573</v>
      </c>
      <c r="D29" s="186">
        <v>99249</v>
      </c>
      <c r="E29" s="186">
        <v>101324</v>
      </c>
      <c r="F29" s="186">
        <v>200266</v>
      </c>
      <c r="G29" s="186">
        <v>99084</v>
      </c>
      <c r="H29" s="186">
        <v>101182</v>
      </c>
      <c r="I29" s="186">
        <v>307</v>
      </c>
      <c r="J29" s="186">
        <v>165</v>
      </c>
      <c r="K29" s="186">
        <v>142</v>
      </c>
      <c r="L29" s="87">
        <v>4.0818444581670619</v>
      </c>
      <c r="M29" s="187">
        <v>5.0514531808794638</v>
      </c>
      <c r="N29" s="188" t="s">
        <v>46</v>
      </c>
      <c r="O29" s="186">
        <v>3087.6385467980299</v>
      </c>
      <c r="P29" s="189">
        <v>64.959999999999994</v>
      </c>
      <c r="Q29" s="182" t="s">
        <v>188</v>
      </c>
      <c r="R29" s="13"/>
    </row>
    <row r="30" spans="1:18" ht="15.95" customHeight="1">
      <c r="A30" s="181" t="s">
        <v>380</v>
      </c>
      <c r="B30" s="186">
        <v>34689</v>
      </c>
      <c r="C30" s="186">
        <v>196283</v>
      </c>
      <c r="D30" s="186">
        <v>100102</v>
      </c>
      <c r="E30" s="186">
        <v>96181</v>
      </c>
      <c r="F30" s="852" t="s">
        <v>686</v>
      </c>
      <c r="G30" s="852" t="s">
        <v>687</v>
      </c>
      <c r="H30" s="852" t="s">
        <v>688</v>
      </c>
      <c r="I30" s="186" t="s">
        <v>46</v>
      </c>
      <c r="J30" s="186" t="s">
        <v>46</v>
      </c>
      <c r="K30" s="186" t="s">
        <v>46</v>
      </c>
      <c r="L30" s="87">
        <v>-1.4935335417722664</v>
      </c>
      <c r="M30" s="187">
        <v>5.6583643229842311</v>
      </c>
      <c r="N30" s="188" t="s">
        <v>46</v>
      </c>
      <c r="O30" s="186">
        <v>221.96928574659611</v>
      </c>
      <c r="P30" s="189">
        <v>884.28</v>
      </c>
      <c r="Q30" s="182" t="s">
        <v>533</v>
      </c>
      <c r="R30" s="13"/>
    </row>
    <row r="31" spans="1:18" ht="15.95" customHeight="1">
      <c r="A31" s="177">
        <v>1977</v>
      </c>
      <c r="B31" s="146">
        <v>77400</v>
      </c>
      <c r="C31" s="146">
        <v>404763</v>
      </c>
      <c r="D31" s="146">
        <v>202879</v>
      </c>
      <c r="E31" s="146">
        <v>201884</v>
      </c>
      <c r="F31" s="146" t="s">
        <v>46</v>
      </c>
      <c r="G31" s="146" t="s">
        <v>46</v>
      </c>
      <c r="H31" s="146" t="s">
        <v>46</v>
      </c>
      <c r="I31" s="146" t="s">
        <v>46</v>
      </c>
      <c r="J31" s="146" t="s">
        <v>46</v>
      </c>
      <c r="K31" s="146" t="s">
        <v>46</v>
      </c>
      <c r="L31" s="85">
        <v>1.9924103453141693</v>
      </c>
      <c r="M31" s="144">
        <v>5.2294961240310078</v>
      </c>
      <c r="N31" s="178" t="s">
        <v>46</v>
      </c>
      <c r="O31" s="146">
        <v>426.42990339131262</v>
      </c>
      <c r="P31" s="179">
        <v>949.18999999999994</v>
      </c>
      <c r="Q31" s="180">
        <v>1977</v>
      </c>
      <c r="R31" s="13"/>
    </row>
    <row r="32" spans="1:18" ht="15.95" customHeight="1">
      <c r="A32" s="181" t="s">
        <v>384</v>
      </c>
      <c r="B32" s="186">
        <v>42867</v>
      </c>
      <c r="C32" s="186">
        <v>211445</v>
      </c>
      <c r="D32" s="186">
        <v>104449</v>
      </c>
      <c r="E32" s="186">
        <v>106996</v>
      </c>
      <c r="F32" s="186">
        <v>211121</v>
      </c>
      <c r="G32" s="186">
        <v>104276</v>
      </c>
      <c r="H32" s="186">
        <v>106845</v>
      </c>
      <c r="I32" s="186">
        <v>324</v>
      </c>
      <c r="J32" s="186">
        <v>173</v>
      </c>
      <c r="K32" s="186">
        <v>151</v>
      </c>
      <c r="L32" s="87">
        <v>5.4204703524402582</v>
      </c>
      <c r="M32" s="187">
        <v>4.9325821727669306</v>
      </c>
      <c r="N32" s="188" t="s">
        <v>46</v>
      </c>
      <c r="O32" s="186">
        <v>3257.5103990140196</v>
      </c>
      <c r="P32" s="189">
        <v>64.91</v>
      </c>
      <c r="Q32" s="182" t="s">
        <v>188</v>
      </c>
      <c r="R32" s="13"/>
    </row>
    <row r="33" spans="1:18" ht="15.95" customHeight="1">
      <c r="A33" s="181" t="s">
        <v>380</v>
      </c>
      <c r="B33" s="186">
        <v>34533</v>
      </c>
      <c r="C33" s="186">
        <v>193318</v>
      </c>
      <c r="D33" s="186">
        <v>98430</v>
      </c>
      <c r="E33" s="186">
        <v>94888</v>
      </c>
      <c r="F33" s="852" t="s">
        <v>686</v>
      </c>
      <c r="G33" s="852" t="s">
        <v>687</v>
      </c>
      <c r="H33" s="852" t="s">
        <v>688</v>
      </c>
      <c r="I33" s="186" t="s">
        <v>46</v>
      </c>
      <c r="J33" s="186" t="s">
        <v>46</v>
      </c>
      <c r="K33" s="186" t="s">
        <v>46</v>
      </c>
      <c r="L33" s="87">
        <v>-1.5105740181268883</v>
      </c>
      <c r="M33" s="187">
        <v>5.5980656183940001</v>
      </c>
      <c r="N33" s="188" t="s">
        <v>46</v>
      </c>
      <c r="O33" s="186">
        <v>218.61627538788619</v>
      </c>
      <c r="P33" s="189">
        <v>884.28</v>
      </c>
      <c r="Q33" s="182" t="s">
        <v>533</v>
      </c>
      <c r="R33" s="13"/>
    </row>
    <row r="34" spans="1:18" ht="15.95" customHeight="1">
      <c r="A34" s="177">
        <v>1978</v>
      </c>
      <c r="B34" s="183">
        <v>79860</v>
      </c>
      <c r="C34" s="146">
        <v>422660</v>
      </c>
      <c r="D34" s="146">
        <v>206290</v>
      </c>
      <c r="E34" s="146">
        <v>206370</v>
      </c>
      <c r="F34" s="851" t="s">
        <v>686</v>
      </c>
      <c r="G34" s="851" t="s">
        <v>687</v>
      </c>
      <c r="H34" s="851" t="s">
        <v>687</v>
      </c>
      <c r="I34" s="146" t="s">
        <v>46</v>
      </c>
      <c r="J34" s="183" t="s">
        <v>46</v>
      </c>
      <c r="K34" s="183" t="s">
        <v>46</v>
      </c>
      <c r="L34" s="85">
        <v>4.4215998003770105</v>
      </c>
      <c r="M34" s="144">
        <v>5.2925118958176807</v>
      </c>
      <c r="N34" s="146" t="s">
        <v>46</v>
      </c>
      <c r="O34" s="146">
        <v>443.89598386825747</v>
      </c>
      <c r="P34" s="184">
        <v>952.16</v>
      </c>
      <c r="Q34" s="180">
        <v>1978</v>
      </c>
      <c r="R34" s="13"/>
    </row>
    <row r="35" spans="1:18" ht="17.100000000000001" customHeight="1">
      <c r="A35" s="181" t="s">
        <v>384</v>
      </c>
      <c r="B35" s="53">
        <v>45415</v>
      </c>
      <c r="C35" s="186">
        <v>233016</v>
      </c>
      <c r="D35" s="186">
        <v>110127</v>
      </c>
      <c r="E35" s="186">
        <v>112889</v>
      </c>
      <c r="F35" s="186">
        <v>232802</v>
      </c>
      <c r="G35" s="186">
        <v>110011</v>
      </c>
      <c r="H35" s="186">
        <v>112791</v>
      </c>
      <c r="I35" s="186">
        <v>214</v>
      </c>
      <c r="J35" s="53">
        <v>116</v>
      </c>
      <c r="K35" s="53">
        <v>98</v>
      </c>
      <c r="L35" s="87">
        <v>10.201707299770627</v>
      </c>
      <c r="M35" s="187">
        <v>5.1308158097544867</v>
      </c>
      <c r="N35" s="186" t="s">
        <v>46</v>
      </c>
      <c r="O35" s="186">
        <v>3589.8320751810202</v>
      </c>
      <c r="P35" s="189">
        <v>64.91</v>
      </c>
      <c r="Q35" s="182" t="s">
        <v>188</v>
      </c>
      <c r="R35" s="13"/>
    </row>
    <row r="36" spans="1:18" ht="17.100000000000001" customHeight="1">
      <c r="A36" s="181" t="s">
        <v>380</v>
      </c>
      <c r="B36" s="53">
        <v>34445</v>
      </c>
      <c r="C36" s="186">
        <v>189644</v>
      </c>
      <c r="D36" s="186">
        <v>96163</v>
      </c>
      <c r="E36" s="186">
        <v>93481</v>
      </c>
      <c r="F36" s="852" t="s">
        <v>686</v>
      </c>
      <c r="G36" s="852" t="s">
        <v>687</v>
      </c>
      <c r="H36" s="852" t="s">
        <v>688</v>
      </c>
      <c r="I36" s="186" t="s">
        <v>46</v>
      </c>
      <c r="J36" s="53" t="s">
        <v>46</v>
      </c>
      <c r="K36" s="53" t="s">
        <v>46</v>
      </c>
      <c r="L36" s="87">
        <v>-1.9004955565441395</v>
      </c>
      <c r="M36" s="187">
        <v>5.5057047466976341</v>
      </c>
      <c r="N36" s="186" t="s">
        <v>46</v>
      </c>
      <c r="O36" s="186">
        <v>213.74358974358975</v>
      </c>
      <c r="P36" s="189">
        <v>887.25</v>
      </c>
      <c r="Q36" s="182" t="s">
        <v>533</v>
      </c>
      <c r="R36" s="13"/>
    </row>
    <row r="37" spans="1:18" ht="17.100000000000001" customHeight="1">
      <c r="A37" s="177">
        <v>1979</v>
      </c>
      <c r="B37" s="146">
        <v>82131</v>
      </c>
      <c r="C37" s="146">
        <v>419602</v>
      </c>
      <c r="D37" s="146">
        <v>210264</v>
      </c>
      <c r="E37" s="146">
        <v>209338</v>
      </c>
      <c r="F37" s="851" t="s">
        <v>686</v>
      </c>
      <c r="G37" s="851" t="s">
        <v>687</v>
      </c>
      <c r="H37" s="851" t="s">
        <v>687</v>
      </c>
      <c r="I37" s="146" t="s">
        <v>46</v>
      </c>
      <c r="J37" s="146" t="s">
        <v>46</v>
      </c>
      <c r="K37" s="146" t="s">
        <v>46</v>
      </c>
      <c r="L37" s="85">
        <v>-0.72351298916386686</v>
      </c>
      <c r="M37" s="144">
        <v>5.1089357246350344</v>
      </c>
      <c r="N37" s="146" t="s">
        <v>46</v>
      </c>
      <c r="O37" s="146">
        <v>440.23585450043544</v>
      </c>
      <c r="P37" s="179">
        <v>953.13</v>
      </c>
      <c r="Q37" s="180">
        <v>1979</v>
      </c>
      <c r="R37" s="41"/>
    </row>
    <row r="38" spans="1:18" ht="17.100000000000001" customHeight="1">
      <c r="A38" s="181" t="s">
        <v>384</v>
      </c>
      <c r="B38" s="186">
        <v>47922</v>
      </c>
      <c r="C38" s="186">
        <v>237348</v>
      </c>
      <c r="D38" s="186">
        <v>117661</v>
      </c>
      <c r="E38" s="186">
        <v>119687</v>
      </c>
      <c r="F38" s="186">
        <v>237169</v>
      </c>
      <c r="G38" s="186">
        <v>117564</v>
      </c>
      <c r="H38" s="186">
        <v>119605</v>
      </c>
      <c r="I38" s="186">
        <v>179</v>
      </c>
      <c r="J38" s="186">
        <v>97</v>
      </c>
      <c r="K38" s="186">
        <v>82</v>
      </c>
      <c r="L38" s="87">
        <v>1.8590998043052838</v>
      </c>
      <c r="M38" s="187">
        <v>4.952798297233004</v>
      </c>
      <c r="N38" s="188" t="s">
        <v>46</v>
      </c>
      <c r="O38" s="186">
        <v>3656.5706362655988</v>
      </c>
      <c r="P38" s="189">
        <v>64.91</v>
      </c>
      <c r="Q38" s="182" t="s">
        <v>188</v>
      </c>
      <c r="R38" s="41"/>
    </row>
    <row r="39" spans="1:18" ht="17.100000000000001" customHeight="1">
      <c r="A39" s="181" t="s">
        <v>380</v>
      </c>
      <c r="B39" s="186">
        <v>34209</v>
      </c>
      <c r="C39" s="186">
        <v>182254</v>
      </c>
      <c r="D39" s="186">
        <v>92603</v>
      </c>
      <c r="E39" s="186">
        <v>89651</v>
      </c>
      <c r="F39" s="852" t="s">
        <v>686</v>
      </c>
      <c r="G39" s="852" t="s">
        <v>687</v>
      </c>
      <c r="H39" s="852" t="s">
        <v>688</v>
      </c>
      <c r="I39" s="186" t="s">
        <v>46</v>
      </c>
      <c r="J39" s="186" t="s">
        <v>46</v>
      </c>
      <c r="K39" s="186" t="s">
        <v>46</v>
      </c>
      <c r="L39" s="87">
        <v>-3.8967750100187724</v>
      </c>
      <c r="M39" s="187">
        <v>5.3276623110877255</v>
      </c>
      <c r="N39" s="188" t="s">
        <v>46</v>
      </c>
      <c r="O39" s="186">
        <v>205.19015559208304</v>
      </c>
      <c r="P39" s="189">
        <v>888.22</v>
      </c>
      <c r="Q39" s="182" t="s">
        <v>533</v>
      </c>
      <c r="R39" s="41"/>
    </row>
    <row r="40" spans="1:18" ht="17.100000000000001" customHeight="1">
      <c r="A40" s="177" t="s">
        <v>432</v>
      </c>
      <c r="B40" s="146">
        <v>86804</v>
      </c>
      <c r="C40" s="146">
        <v>426646</v>
      </c>
      <c r="D40" s="146">
        <v>214850</v>
      </c>
      <c r="E40" s="146">
        <v>211796</v>
      </c>
      <c r="F40" s="146">
        <v>426455</v>
      </c>
      <c r="G40" s="146">
        <v>214752</v>
      </c>
      <c r="H40" s="146">
        <v>211703</v>
      </c>
      <c r="I40" s="146">
        <v>191</v>
      </c>
      <c r="J40" s="146">
        <v>98</v>
      </c>
      <c r="K40" s="146">
        <v>93</v>
      </c>
      <c r="L40" s="85">
        <v>1.6787336571322347</v>
      </c>
      <c r="M40" s="144">
        <v>4.9150499976959585</v>
      </c>
      <c r="N40" s="178">
        <v>19300</v>
      </c>
      <c r="O40" s="146">
        <v>447.66851338873499</v>
      </c>
      <c r="P40" s="179">
        <v>953.04</v>
      </c>
      <c r="Q40" s="180" t="s">
        <v>432</v>
      </c>
      <c r="R40" s="42"/>
    </row>
    <row r="41" spans="1:18" s="125" customFormat="1" ht="17.100000000000001" customHeight="1">
      <c r="A41" s="181" t="s">
        <v>384</v>
      </c>
      <c r="B41" s="186">
        <v>52255</v>
      </c>
      <c r="C41" s="186">
        <v>253192</v>
      </c>
      <c r="D41" s="186">
        <v>125882</v>
      </c>
      <c r="E41" s="186">
        <v>127310</v>
      </c>
      <c r="F41" s="186">
        <v>253008</v>
      </c>
      <c r="G41" s="186">
        <v>125788</v>
      </c>
      <c r="H41" s="186">
        <v>127220</v>
      </c>
      <c r="I41" s="186">
        <v>184</v>
      </c>
      <c r="J41" s="186">
        <v>94</v>
      </c>
      <c r="K41" s="186">
        <v>90</v>
      </c>
      <c r="L41" s="87">
        <v>6.6754301700456704</v>
      </c>
      <c r="M41" s="187">
        <v>4.8453162376806045</v>
      </c>
      <c r="N41" s="188">
        <v>7979</v>
      </c>
      <c r="O41" s="186">
        <v>3900.6624557079035</v>
      </c>
      <c r="P41" s="189">
        <v>64.91</v>
      </c>
      <c r="Q41" s="182" t="s">
        <v>188</v>
      </c>
      <c r="R41" s="124"/>
    </row>
    <row r="42" spans="1:18" s="127" customFormat="1" ht="17.100000000000001" customHeight="1">
      <c r="A42" s="181" t="s">
        <v>380</v>
      </c>
      <c r="B42" s="186">
        <v>34549</v>
      </c>
      <c r="C42" s="186">
        <v>173454</v>
      </c>
      <c r="D42" s="186">
        <v>88968</v>
      </c>
      <c r="E42" s="186">
        <v>84486</v>
      </c>
      <c r="F42" s="186">
        <v>173447</v>
      </c>
      <c r="G42" s="186">
        <v>88964</v>
      </c>
      <c r="H42" s="186">
        <v>84483</v>
      </c>
      <c r="I42" s="186">
        <v>7</v>
      </c>
      <c r="J42" s="186">
        <v>4</v>
      </c>
      <c r="K42" s="186">
        <v>3</v>
      </c>
      <c r="L42" s="87">
        <v>-4.8284262622493888</v>
      </c>
      <c r="M42" s="187">
        <v>5.0205215780485686</v>
      </c>
      <c r="N42" s="188">
        <v>11321</v>
      </c>
      <c r="O42" s="186">
        <v>195.30248950041099</v>
      </c>
      <c r="P42" s="189">
        <v>888.13</v>
      </c>
      <c r="Q42" s="182" t="s">
        <v>533</v>
      </c>
      <c r="R42" s="126"/>
    </row>
    <row r="43" spans="1:18" ht="1.5" customHeight="1">
      <c r="A43" s="57"/>
      <c r="B43" s="58"/>
      <c r="C43" s="58"/>
      <c r="D43" s="58"/>
      <c r="E43" s="58"/>
      <c r="F43" s="58"/>
      <c r="G43" s="58"/>
      <c r="H43" s="58"/>
      <c r="I43" s="59"/>
      <c r="J43" s="60"/>
      <c r="K43" s="60"/>
      <c r="L43" s="61"/>
      <c r="M43" s="62"/>
      <c r="N43" s="63"/>
      <c r="O43" s="58"/>
      <c r="P43" s="145"/>
      <c r="Q43" s="64"/>
      <c r="R43" s="15"/>
    </row>
    <row r="44" spans="1:18" s="14" customFormat="1" ht="12" customHeight="1">
      <c r="A44" s="16" t="s">
        <v>464</v>
      </c>
      <c r="B44" s="46"/>
      <c r="C44" s="20"/>
      <c r="D44" s="20"/>
      <c r="E44" s="20"/>
      <c r="F44" s="20"/>
      <c r="G44" s="20"/>
      <c r="H44" s="20"/>
      <c r="I44" s="20"/>
      <c r="K44" s="43"/>
      <c r="L44" s="43"/>
      <c r="M44" s="43"/>
      <c r="N44" s="43"/>
      <c r="O44" s="43"/>
      <c r="P44" s="43"/>
      <c r="Q44" s="110" t="s">
        <v>92</v>
      </c>
      <c r="R44" s="7"/>
    </row>
    <row r="45" spans="1:18" s="14" customFormat="1" ht="15" customHeight="1">
      <c r="A45" s="16" t="s">
        <v>131</v>
      </c>
      <c r="B45" s="17"/>
      <c r="C45" s="17"/>
      <c r="D45" s="17"/>
      <c r="E45" s="17"/>
      <c r="F45" s="17"/>
      <c r="G45" s="17"/>
      <c r="H45" s="17"/>
      <c r="I45" s="17"/>
      <c r="N45" s="924"/>
      <c r="O45" s="924"/>
      <c r="P45" s="924"/>
      <c r="Q45" s="924"/>
      <c r="R45" s="17"/>
    </row>
    <row r="46" spans="1:18" s="14" customFormat="1" ht="15" customHeight="1">
      <c r="A46" s="16"/>
      <c r="B46" s="7"/>
      <c r="C46" s="7"/>
      <c r="D46" s="7"/>
      <c r="E46" s="7"/>
      <c r="F46" s="7"/>
      <c r="G46" s="7"/>
      <c r="H46" s="7"/>
      <c r="I46" s="7"/>
      <c r="P46" s="21"/>
      <c r="Q46" s="17"/>
      <c r="R46" s="17"/>
    </row>
    <row r="47" spans="1:18" s="14" customFormat="1" ht="15" customHeight="1">
      <c r="A47" s="7"/>
      <c r="B47" s="7"/>
      <c r="C47" s="115"/>
      <c r="D47" s="7"/>
      <c r="E47" s="115"/>
      <c r="F47" s="115"/>
      <c r="G47" s="7"/>
      <c r="H47" s="7"/>
      <c r="I47" s="115"/>
      <c r="P47" s="21"/>
      <c r="Q47" s="17"/>
      <c r="R47" s="17"/>
    </row>
    <row r="48" spans="1:18">
      <c r="C48" s="115"/>
      <c r="E48" s="115"/>
      <c r="F48" s="115"/>
      <c r="I48" s="115"/>
    </row>
    <row r="49" spans="3:9">
      <c r="C49" s="115"/>
      <c r="E49" s="115"/>
      <c r="F49" s="115"/>
      <c r="I49" s="115"/>
    </row>
    <row r="50" spans="3:9">
      <c r="C50" s="115"/>
      <c r="E50" s="115"/>
      <c r="F50" s="115"/>
      <c r="I50" s="115"/>
    </row>
    <row r="51" spans="3:9">
      <c r="C51" s="115"/>
      <c r="E51" s="115"/>
      <c r="F51" s="115"/>
      <c r="I51" s="115"/>
    </row>
    <row r="52" spans="3:9">
      <c r="C52" s="115"/>
      <c r="E52" s="115"/>
      <c r="F52" s="115"/>
      <c r="I52" s="115"/>
    </row>
    <row r="53" spans="3:9">
      <c r="C53" s="115"/>
      <c r="E53" s="115"/>
      <c r="F53" s="115"/>
      <c r="I53" s="115"/>
    </row>
    <row r="54" spans="3:9">
      <c r="C54" s="115"/>
      <c r="E54" s="115"/>
      <c r="F54" s="115"/>
      <c r="I54" s="115"/>
    </row>
    <row r="55" spans="3:9">
      <c r="C55" s="115"/>
      <c r="E55" s="115"/>
      <c r="F55" s="115"/>
      <c r="I55" s="115"/>
    </row>
    <row r="56" spans="3:9">
      <c r="C56" s="115"/>
      <c r="E56" s="115"/>
      <c r="F56" s="115"/>
      <c r="I56" s="115"/>
    </row>
    <row r="57" spans="3:9">
      <c r="C57" s="115"/>
      <c r="E57" s="115"/>
      <c r="F57" s="115"/>
      <c r="I57" s="115"/>
    </row>
    <row r="58" spans="3:9">
      <c r="C58" s="115"/>
      <c r="E58" s="115"/>
      <c r="F58" s="115"/>
      <c r="I58" s="115"/>
    </row>
    <row r="59" spans="3:9">
      <c r="C59" s="115"/>
      <c r="E59" s="115"/>
      <c r="F59" s="115"/>
      <c r="I59" s="115"/>
    </row>
    <row r="60" spans="3:9">
      <c r="C60" s="115"/>
      <c r="E60" s="115"/>
      <c r="F60" s="115"/>
      <c r="I60" s="115"/>
    </row>
    <row r="61" spans="3:9">
      <c r="C61" s="115"/>
      <c r="E61" s="115"/>
      <c r="F61" s="115"/>
      <c r="I61" s="115"/>
    </row>
    <row r="62" spans="3:9">
      <c r="C62" s="115"/>
      <c r="E62" s="115"/>
      <c r="I62" s="115"/>
    </row>
    <row r="63" spans="3:9">
      <c r="C63" s="115"/>
    </row>
  </sheetData>
  <mergeCells count="24">
    <mergeCell ref="N45:Q45"/>
    <mergeCell ref="Q8:Q11"/>
    <mergeCell ref="B10:B11"/>
    <mergeCell ref="D10:D11"/>
    <mergeCell ref="E10:E11"/>
    <mergeCell ref="G10:G11"/>
    <mergeCell ref="H10:H11"/>
    <mergeCell ref="K10:K11"/>
    <mergeCell ref="L10:L11"/>
    <mergeCell ref="M10:M11"/>
    <mergeCell ref="J10:J11"/>
    <mergeCell ref="N8:N9"/>
    <mergeCell ref="O8:P9"/>
    <mergeCell ref="N10:N11"/>
    <mergeCell ref="M8:M9"/>
    <mergeCell ref="A3:H3"/>
    <mergeCell ref="I3:Q3"/>
    <mergeCell ref="A8:A11"/>
    <mergeCell ref="B8:B9"/>
    <mergeCell ref="C8:H8"/>
    <mergeCell ref="I8:K8"/>
    <mergeCell ref="L8:L9"/>
    <mergeCell ref="O10:O11"/>
    <mergeCell ref="P10:P11"/>
  </mergeCells>
  <phoneticPr fontId="43" type="noConversion"/>
  <printOptions horizontalCentered="1"/>
  <pageMargins left="0.59055118110236215" right="0.59055118110236215" top="0.59055118110236215" bottom="0.98425196850393704" header="0" footer="0"/>
  <pageSetup paperSize="7" scale="95" orientation="portrait" r:id="rId1"/>
  <colBreaks count="1" manualBreakCount="1">
    <brk id="8" max="1638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B0F0"/>
  </sheetPr>
  <dimension ref="A1:J33"/>
  <sheetViews>
    <sheetView zoomScaleNormal="100" zoomScaleSheetLayoutView="98" workbookViewId="0">
      <selection activeCell="M17" sqref="M17"/>
    </sheetView>
  </sheetViews>
  <sheetFormatPr defaultColWidth="8.88671875" defaultRowHeight="13.5"/>
  <cols>
    <col min="1" max="1" width="9.44140625" customWidth="1"/>
    <col min="2" max="2" width="7.5546875" customWidth="1"/>
    <col min="3" max="8" width="6.33203125" style="1" customWidth="1"/>
    <col min="9" max="10" width="7.6640625" style="1" customWidth="1"/>
  </cols>
  <sheetData>
    <row r="1" spans="1:10" ht="24" customHeight="1"/>
    <row r="2" spans="1:10" ht="21" customHeight="1">
      <c r="A2" s="1132" t="s">
        <v>701</v>
      </c>
      <c r="B2" s="1132"/>
      <c r="C2" s="1132"/>
      <c r="D2" s="1132"/>
      <c r="E2" s="1132"/>
      <c r="F2" s="1132"/>
      <c r="G2" s="1132"/>
      <c r="H2" s="1132"/>
      <c r="I2" s="1132"/>
      <c r="J2" s="1132"/>
    </row>
    <row r="3" spans="1:10" ht="15.95" customHeight="1">
      <c r="A3" s="1179" t="s">
        <v>702</v>
      </c>
      <c r="B3" s="1179"/>
      <c r="C3" s="1179"/>
      <c r="D3" s="1179"/>
      <c r="E3" s="1179"/>
      <c r="F3" s="1179"/>
      <c r="G3" s="1179"/>
      <c r="H3" s="1179"/>
      <c r="I3" s="1179"/>
      <c r="J3" s="1179"/>
    </row>
    <row r="4" spans="1:10" ht="11.1" customHeight="1">
      <c r="A4" s="827"/>
      <c r="B4" s="827"/>
      <c r="C4" s="827"/>
      <c r="D4" s="827"/>
      <c r="E4" s="827"/>
      <c r="F4" s="827"/>
      <c r="G4" s="827"/>
      <c r="H4" s="827"/>
      <c r="I4" s="827"/>
      <c r="J4" s="827"/>
    </row>
    <row r="5" spans="1:10" ht="12" customHeight="1">
      <c r="A5" s="99" t="s">
        <v>166</v>
      </c>
      <c r="J5" s="194" t="s">
        <v>548</v>
      </c>
    </row>
    <row r="6" spans="1:10" ht="14.25" customHeight="1">
      <c r="A6" s="1133" t="s">
        <v>505</v>
      </c>
      <c r="B6" s="1184" t="s">
        <v>482</v>
      </c>
      <c r="C6" s="1139" t="s">
        <v>69</v>
      </c>
      <c r="D6" s="1140"/>
      <c r="E6" s="1140"/>
      <c r="F6" s="1140"/>
      <c r="G6" s="1140"/>
      <c r="H6" s="1140"/>
      <c r="I6" s="1141"/>
      <c r="J6" s="1185" t="s">
        <v>326</v>
      </c>
    </row>
    <row r="7" spans="1:10" ht="17.25" customHeight="1">
      <c r="A7" s="1134"/>
      <c r="B7" s="1137"/>
      <c r="C7" s="1142"/>
      <c r="D7" s="1143"/>
      <c r="E7" s="1143"/>
      <c r="F7" s="1143"/>
      <c r="G7" s="1143"/>
      <c r="H7" s="1143"/>
      <c r="I7" s="1144"/>
      <c r="J7" s="1186"/>
    </row>
    <row r="8" spans="1:10" ht="26.25" customHeight="1">
      <c r="A8" s="1134"/>
      <c r="B8" s="1137"/>
      <c r="C8" s="1180" t="s">
        <v>129</v>
      </c>
      <c r="D8" s="1180" t="s">
        <v>483</v>
      </c>
      <c r="E8" s="1180" t="s">
        <v>470</v>
      </c>
      <c r="F8" s="1180" t="s">
        <v>460</v>
      </c>
      <c r="G8" s="1180" t="s">
        <v>466</v>
      </c>
      <c r="H8" s="1180" t="s">
        <v>468</v>
      </c>
      <c r="I8" s="1180" t="s">
        <v>578</v>
      </c>
      <c r="J8" s="1182" t="s">
        <v>41</v>
      </c>
    </row>
    <row r="9" spans="1:10" ht="32.25" customHeight="1">
      <c r="A9" s="1135"/>
      <c r="B9" s="1138"/>
      <c r="C9" s="1181"/>
      <c r="D9" s="1181"/>
      <c r="E9" s="1181"/>
      <c r="F9" s="1181"/>
      <c r="G9" s="1181"/>
      <c r="H9" s="1181"/>
      <c r="I9" s="1181"/>
      <c r="J9" s="1183"/>
    </row>
    <row r="10" spans="1:10" ht="27" customHeight="1">
      <c r="A10" s="97">
        <v>2005</v>
      </c>
      <c r="B10" s="884">
        <v>254639</v>
      </c>
      <c r="C10" s="885">
        <v>58047</v>
      </c>
      <c r="D10" s="885">
        <v>51803</v>
      </c>
      <c r="E10" s="885">
        <v>49686</v>
      </c>
      <c r="F10" s="885">
        <v>67877</v>
      </c>
      <c r="G10" s="885">
        <v>20841</v>
      </c>
      <c r="H10" s="885">
        <v>4702</v>
      </c>
      <c r="I10" s="885">
        <v>1683</v>
      </c>
      <c r="J10" s="886">
        <v>2.9670749570961243</v>
      </c>
    </row>
    <row r="11" spans="1:10" ht="27" customHeight="1">
      <c r="A11" s="98" t="s">
        <v>384</v>
      </c>
      <c r="B11" s="881">
        <v>217064</v>
      </c>
      <c r="C11" s="882">
        <v>50171</v>
      </c>
      <c r="D11" s="882">
        <v>41211</v>
      </c>
      <c r="E11" s="882">
        <v>42657</v>
      </c>
      <c r="F11" s="882">
        <v>60393</v>
      </c>
      <c r="G11" s="882">
        <v>17759</v>
      </c>
      <c r="H11" s="882">
        <v>3711</v>
      </c>
      <c r="I11" s="882">
        <v>1162</v>
      </c>
      <c r="J11" s="883">
        <v>2.9613616260642024</v>
      </c>
    </row>
    <row r="12" spans="1:10" ht="26.1" customHeight="1">
      <c r="A12" s="98" t="s">
        <v>700</v>
      </c>
      <c r="B12" s="881">
        <v>37575</v>
      </c>
      <c r="C12" s="882">
        <v>7876</v>
      </c>
      <c r="D12" s="882">
        <v>10592</v>
      </c>
      <c r="E12" s="882">
        <v>7029</v>
      </c>
      <c r="F12" s="882">
        <v>7484</v>
      </c>
      <c r="G12" s="882">
        <v>3082</v>
      </c>
      <c r="H12" s="882">
        <v>991</v>
      </c>
      <c r="I12" s="882">
        <v>521</v>
      </c>
      <c r="J12" s="883">
        <v>3.0000798403193611</v>
      </c>
    </row>
    <row r="13" spans="1:10" ht="26.1" customHeight="1">
      <c r="A13" s="97">
        <v>2010</v>
      </c>
      <c r="B13" s="884">
        <v>290952</v>
      </c>
      <c r="C13" s="885">
        <v>77042</v>
      </c>
      <c r="D13" s="885">
        <v>64681</v>
      </c>
      <c r="E13" s="885">
        <v>58822</v>
      </c>
      <c r="F13" s="885">
        <v>65528</v>
      </c>
      <c r="G13" s="885">
        <v>19412</v>
      </c>
      <c r="H13" s="885">
        <v>4110</v>
      </c>
      <c r="I13" s="885">
        <v>1357</v>
      </c>
      <c r="J13" s="886">
        <v>2.7863221424839835</v>
      </c>
    </row>
    <row r="14" spans="1:10" ht="26.1" customHeight="1">
      <c r="A14" s="98" t="s">
        <v>384</v>
      </c>
      <c r="B14" s="881">
        <v>238872</v>
      </c>
      <c r="C14" s="882">
        <v>63498</v>
      </c>
      <c r="D14" s="882">
        <v>50397</v>
      </c>
      <c r="E14" s="882">
        <v>48855</v>
      </c>
      <c r="F14" s="882">
        <v>55747</v>
      </c>
      <c r="G14" s="882">
        <v>16143</v>
      </c>
      <c r="H14" s="882">
        <v>3236</v>
      </c>
      <c r="I14" s="882">
        <v>996</v>
      </c>
      <c r="J14" s="883">
        <v>2.7919722696674372</v>
      </c>
    </row>
    <row r="15" spans="1:10" ht="26.1" customHeight="1">
      <c r="A15" s="79" t="s">
        <v>380</v>
      </c>
      <c r="B15" s="881">
        <v>52080</v>
      </c>
      <c r="C15" s="882">
        <v>13544</v>
      </c>
      <c r="D15" s="882">
        <v>14284</v>
      </c>
      <c r="E15" s="882">
        <v>9967</v>
      </c>
      <c r="F15" s="882">
        <v>9781</v>
      </c>
      <c r="G15" s="882">
        <v>3269</v>
      </c>
      <c r="H15" s="882">
        <v>874</v>
      </c>
      <c r="I15" s="882">
        <v>361</v>
      </c>
      <c r="J15" s="883">
        <v>2.7604070660522275</v>
      </c>
    </row>
    <row r="16" spans="1:10" ht="26.1" customHeight="1">
      <c r="A16" s="107" t="s">
        <v>369</v>
      </c>
      <c r="B16" s="884">
        <v>306001</v>
      </c>
      <c r="C16" s="885">
        <v>82530</v>
      </c>
      <c r="D16" s="885">
        <v>74568</v>
      </c>
      <c r="E16" s="885">
        <v>65689</v>
      </c>
      <c r="F16" s="885">
        <v>61043</v>
      </c>
      <c r="G16" s="885">
        <v>17203</v>
      </c>
      <c r="H16" s="885">
        <v>3833</v>
      </c>
      <c r="I16" s="885">
        <v>1135</v>
      </c>
      <c r="J16" s="886">
        <v>2.7547622393390871</v>
      </c>
    </row>
    <row r="17" spans="1:10" ht="26.1" customHeight="1">
      <c r="A17" s="107" t="s">
        <v>438</v>
      </c>
      <c r="B17" s="884">
        <v>314331</v>
      </c>
      <c r="C17" s="885">
        <v>89676</v>
      </c>
      <c r="D17" s="885">
        <v>76033</v>
      </c>
      <c r="E17" s="885">
        <v>66605</v>
      </c>
      <c r="F17" s="885">
        <v>60539</v>
      </c>
      <c r="G17" s="885">
        <v>16771</v>
      </c>
      <c r="H17" s="885">
        <v>3667</v>
      </c>
      <c r="I17" s="885">
        <v>1040</v>
      </c>
      <c r="J17" s="886">
        <v>2.6944494815974243</v>
      </c>
    </row>
    <row r="18" spans="1:10" ht="26.1" customHeight="1">
      <c r="A18" s="107" t="s">
        <v>320</v>
      </c>
      <c r="B18" s="884">
        <v>319969</v>
      </c>
      <c r="C18" s="885">
        <v>93975</v>
      </c>
      <c r="D18" s="885">
        <v>78952</v>
      </c>
      <c r="E18" s="885">
        <v>67060</v>
      </c>
      <c r="F18" s="885">
        <v>59219</v>
      </c>
      <c r="G18" s="885">
        <v>16244</v>
      </c>
      <c r="H18" s="885">
        <v>3529</v>
      </c>
      <c r="I18" s="885">
        <v>990</v>
      </c>
      <c r="J18" s="886">
        <v>2.6499910928871233</v>
      </c>
    </row>
    <row r="19" spans="1:10" s="217" customFormat="1" ht="26.1" customHeight="1">
      <c r="A19" s="107" t="s">
        <v>319</v>
      </c>
      <c r="B19" s="884">
        <v>325023</v>
      </c>
      <c r="C19" s="885">
        <v>97837</v>
      </c>
      <c r="D19" s="885">
        <v>82283</v>
      </c>
      <c r="E19" s="885">
        <v>67325</v>
      </c>
      <c r="F19" s="885">
        <v>57763</v>
      </c>
      <c r="G19" s="885">
        <v>15671</v>
      </c>
      <c r="H19" s="885">
        <v>3237</v>
      </c>
      <c r="I19" s="885">
        <v>907</v>
      </c>
      <c r="J19" s="886">
        <v>2.6192854044175333</v>
      </c>
    </row>
    <row r="20" spans="1:10" s="802" customFormat="1" ht="26.1" customHeight="1">
      <c r="A20" s="798" t="s">
        <v>324</v>
      </c>
      <c r="B20" s="903">
        <f>SUM(B21:B24)</f>
        <v>334431</v>
      </c>
      <c r="C20" s="904">
        <f t="shared" ref="C20:I20" si="0">SUM(C21:C24)</f>
        <v>105678</v>
      </c>
      <c r="D20" s="904">
        <f t="shared" si="0"/>
        <v>86818</v>
      </c>
      <c r="E20" s="904">
        <f t="shared" si="0"/>
        <v>67675</v>
      </c>
      <c r="F20" s="904">
        <f t="shared" si="0"/>
        <v>55797</v>
      </c>
      <c r="G20" s="904">
        <f t="shared" si="0"/>
        <v>14811</v>
      </c>
      <c r="H20" s="904">
        <f t="shared" si="0"/>
        <v>2868</v>
      </c>
      <c r="I20" s="904">
        <f t="shared" si="0"/>
        <v>784</v>
      </c>
      <c r="J20" s="905">
        <v>2.4</v>
      </c>
    </row>
    <row r="21" spans="1:10" ht="26.1" customHeight="1">
      <c r="A21" s="209" t="s">
        <v>359</v>
      </c>
      <c r="B21" s="881">
        <v>66169</v>
      </c>
      <c r="C21" s="882">
        <v>16579</v>
      </c>
      <c r="D21" s="882">
        <v>18932</v>
      </c>
      <c r="E21" s="882">
        <v>14563</v>
      </c>
      <c r="F21" s="882">
        <v>11872</v>
      </c>
      <c r="G21" s="882">
        <v>3356</v>
      </c>
      <c r="H21" s="882">
        <v>665</v>
      </c>
      <c r="I21" s="882">
        <v>202</v>
      </c>
      <c r="J21" s="883">
        <v>2.6954011697320497</v>
      </c>
    </row>
    <row r="22" spans="1:10" ht="26.1" customHeight="1">
      <c r="A22" s="209" t="s">
        <v>353</v>
      </c>
      <c r="B22" s="881">
        <v>83743</v>
      </c>
      <c r="C22" s="882">
        <v>27725</v>
      </c>
      <c r="D22" s="882">
        <v>21866</v>
      </c>
      <c r="E22" s="882">
        <v>16612</v>
      </c>
      <c r="F22" s="882">
        <v>13188</v>
      </c>
      <c r="G22" s="882">
        <v>3429</v>
      </c>
      <c r="H22" s="882">
        <v>719</v>
      </c>
      <c r="I22" s="882">
        <v>204</v>
      </c>
      <c r="J22" s="883">
        <v>2.4265789379410818</v>
      </c>
    </row>
    <row r="23" spans="1:10" ht="26.1" customHeight="1">
      <c r="A23" s="209" t="s">
        <v>351</v>
      </c>
      <c r="B23" s="881">
        <v>105115</v>
      </c>
      <c r="C23" s="882">
        <v>35043</v>
      </c>
      <c r="D23" s="882">
        <v>26280</v>
      </c>
      <c r="E23" s="882">
        <v>20808</v>
      </c>
      <c r="F23" s="882">
        <v>17345</v>
      </c>
      <c r="G23" s="882">
        <v>4581</v>
      </c>
      <c r="H23" s="882">
        <v>855</v>
      </c>
      <c r="I23" s="882">
        <v>203</v>
      </c>
      <c r="J23" s="883">
        <v>2.4938115397421869</v>
      </c>
    </row>
    <row r="24" spans="1:10" ht="26.1" customHeight="1">
      <c r="A24" s="209" t="s">
        <v>349</v>
      </c>
      <c r="B24" s="881">
        <v>79404</v>
      </c>
      <c r="C24" s="882">
        <v>26331</v>
      </c>
      <c r="D24" s="882">
        <v>19740</v>
      </c>
      <c r="E24" s="882">
        <v>15692</v>
      </c>
      <c r="F24" s="882">
        <v>13392</v>
      </c>
      <c r="G24" s="882">
        <v>3445</v>
      </c>
      <c r="H24" s="882">
        <v>629</v>
      </c>
      <c r="I24" s="882">
        <v>175</v>
      </c>
      <c r="J24" s="883">
        <v>2.4667271170218124</v>
      </c>
    </row>
    <row r="25" spans="1:10" ht="5.25" customHeight="1">
      <c r="A25" s="193"/>
      <c r="B25" s="203"/>
      <c r="C25" s="199"/>
      <c r="D25" s="199"/>
      <c r="E25" s="199"/>
      <c r="F25" s="199"/>
      <c r="G25" s="199"/>
      <c r="H25" s="199"/>
      <c r="I25" s="199"/>
      <c r="J25" s="199"/>
    </row>
    <row r="26" spans="1:10">
      <c r="A26" s="200" t="s">
        <v>539</v>
      </c>
      <c r="B26" s="844"/>
      <c r="C26" s="845"/>
      <c r="D26" s="845"/>
      <c r="E26" s="845"/>
      <c r="F26" s="845"/>
      <c r="G26" s="845"/>
      <c r="H26" s="845"/>
      <c r="I26" s="845"/>
      <c r="J26" s="846" t="s">
        <v>546</v>
      </c>
    </row>
    <row r="27" spans="1:10">
      <c r="A27" s="847" t="s">
        <v>673</v>
      </c>
      <c r="B27" s="844"/>
      <c r="C27" s="845"/>
      <c r="D27" s="845"/>
      <c r="E27" s="845"/>
      <c r="F27" s="845"/>
      <c r="G27" s="845"/>
      <c r="H27" s="845"/>
      <c r="I27" s="845"/>
      <c r="J27" s="848" t="s">
        <v>176</v>
      </c>
    </row>
    <row r="28" spans="1:10">
      <c r="A28" s="847" t="s">
        <v>674</v>
      </c>
      <c r="B28" s="844"/>
      <c r="C28" s="845"/>
      <c r="D28" s="845"/>
      <c r="E28" s="845"/>
      <c r="F28" s="845"/>
      <c r="G28" s="845"/>
      <c r="H28" s="845"/>
      <c r="I28" s="845"/>
      <c r="J28" s="848" t="s">
        <v>34</v>
      </c>
    </row>
    <row r="29" spans="1:10" s="192" customFormat="1" ht="14.25">
      <c r="A29" s="847" t="s">
        <v>675</v>
      </c>
      <c r="B29" s="845"/>
      <c r="C29" s="845"/>
      <c r="D29" s="845"/>
      <c r="E29" s="845"/>
      <c r="F29" s="845"/>
      <c r="G29" s="845"/>
      <c r="H29" s="845"/>
      <c r="I29" s="845"/>
      <c r="J29" s="848" t="s">
        <v>182</v>
      </c>
    </row>
    <row r="30" spans="1:10">
      <c r="A30" s="847" t="s">
        <v>676</v>
      </c>
      <c r="B30" s="844"/>
      <c r="C30" s="845"/>
      <c r="D30" s="845"/>
      <c r="E30" s="845"/>
      <c r="F30" s="845"/>
      <c r="G30" s="845"/>
      <c r="H30" s="845"/>
      <c r="I30" s="845"/>
      <c r="J30" s="845"/>
    </row>
    <row r="31" spans="1:10">
      <c r="A31" s="847" t="s">
        <v>677</v>
      </c>
      <c r="B31" s="844"/>
      <c r="C31" s="845"/>
      <c r="D31" s="845"/>
      <c r="E31" s="845"/>
      <c r="F31" s="845"/>
      <c r="G31" s="845"/>
      <c r="H31" s="845"/>
      <c r="I31" s="845"/>
      <c r="J31" s="845"/>
    </row>
    <row r="32" spans="1:10">
      <c r="A32" s="847" t="s">
        <v>678</v>
      </c>
      <c r="B32" s="844"/>
      <c r="C32" s="845"/>
      <c r="D32" s="845"/>
      <c r="E32" s="845"/>
      <c r="F32" s="845"/>
      <c r="G32" s="845"/>
      <c r="H32" s="845"/>
      <c r="I32" s="845"/>
      <c r="J32" s="845"/>
    </row>
    <row r="33" spans="1:1" ht="14.25">
      <c r="A33" s="56" t="s">
        <v>428</v>
      </c>
    </row>
  </sheetData>
  <mergeCells count="14">
    <mergeCell ref="A3:J3"/>
    <mergeCell ref="A2:J2"/>
    <mergeCell ref="I8:I9"/>
    <mergeCell ref="J8:J9"/>
    <mergeCell ref="A6:A9"/>
    <mergeCell ref="B6:B9"/>
    <mergeCell ref="C6:I7"/>
    <mergeCell ref="J6:J7"/>
    <mergeCell ref="C8:C9"/>
    <mergeCell ref="D8:D9"/>
    <mergeCell ref="E8:E9"/>
    <mergeCell ref="F8:F9"/>
    <mergeCell ref="G8:G9"/>
    <mergeCell ref="H8:H9"/>
  </mergeCells>
  <phoneticPr fontId="43" type="noConversion"/>
  <pageMargins left="0.59055118110236227" right="0.59055118110236227" top="0.59055118110236227" bottom="0.98425196850393704" header="0" footer="0"/>
  <pageSetup paperSize="7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R62"/>
  <sheetViews>
    <sheetView showGridLines="0" zoomScaleNormal="100" zoomScaleSheetLayoutView="100" workbookViewId="0">
      <selection activeCell="S21" sqref="S21"/>
    </sheetView>
  </sheetViews>
  <sheetFormatPr defaultColWidth="8.88671875" defaultRowHeight="14.25"/>
  <cols>
    <col min="1" max="1" width="10.6640625" style="6" customWidth="1"/>
    <col min="2" max="2" width="8.88671875" style="6" customWidth="1"/>
    <col min="3" max="3" width="9" style="6" customWidth="1"/>
    <col min="4" max="4" width="8.88671875" style="6" customWidth="1"/>
    <col min="5" max="5" width="9" style="6" customWidth="1"/>
    <col min="6" max="6" width="8.77734375" style="6" customWidth="1"/>
    <col min="7" max="8" width="7.77734375" style="6" customWidth="1"/>
    <col min="9" max="9" width="5.88671875" style="6" customWidth="1"/>
    <col min="10" max="10" width="5.77734375" style="6" customWidth="1"/>
    <col min="11" max="11" width="5.6640625" style="6" customWidth="1"/>
    <col min="12" max="12" width="9.109375" style="6" customWidth="1"/>
    <col min="13" max="13" width="7.77734375" style="6" customWidth="1"/>
    <col min="14" max="14" width="10.21875" style="6" customWidth="1"/>
    <col min="15" max="16" width="6.88671875" style="6" customWidth="1"/>
    <col min="17" max="17" width="12.44140625" style="6" customWidth="1"/>
    <col min="18" max="18" width="4" style="6" customWidth="1"/>
    <col min="19" max="16384" width="8.88671875" style="6"/>
  </cols>
  <sheetData>
    <row r="1" spans="1:18" s="5" customFormat="1" ht="12" customHeight="1">
      <c r="N1" s="65"/>
      <c r="O1" s="65"/>
      <c r="P1" s="65"/>
      <c r="Q1" s="66"/>
    </row>
    <row r="2" spans="1:18" ht="12" customHeight="1"/>
    <row r="3" spans="1:18" ht="18" customHeight="1">
      <c r="A3" s="908" t="s">
        <v>122</v>
      </c>
      <c r="B3" s="908"/>
      <c r="C3" s="908"/>
      <c r="D3" s="908"/>
      <c r="E3" s="908"/>
      <c r="F3" s="908"/>
      <c r="G3" s="908"/>
      <c r="H3" s="908"/>
      <c r="I3" s="908" t="s">
        <v>88</v>
      </c>
      <c r="J3" s="908"/>
      <c r="K3" s="908"/>
      <c r="L3" s="908"/>
      <c r="M3" s="908"/>
      <c r="N3" s="908"/>
      <c r="O3" s="908"/>
      <c r="P3" s="908"/>
      <c r="Q3" s="908"/>
    </row>
    <row r="4" spans="1:18" ht="18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</row>
    <row r="5" spans="1:18" ht="12" customHeight="1">
      <c r="A5" s="102"/>
      <c r="B5" s="103"/>
      <c r="C5" s="102"/>
      <c r="D5" s="101"/>
    </row>
    <row r="6" spans="1:18" s="8" customFormat="1" ht="12" customHeight="1">
      <c r="A6" s="18" t="s">
        <v>490</v>
      </c>
      <c r="M6" s="54"/>
      <c r="N6" s="54"/>
      <c r="O6" s="54"/>
      <c r="P6" s="54"/>
      <c r="Q6" s="109" t="s">
        <v>283</v>
      </c>
    </row>
    <row r="7" spans="1:18" s="8" customFormat="1" ht="13.5" customHeight="1">
      <c r="A7" s="909" t="s">
        <v>382</v>
      </c>
      <c r="B7" s="912" t="s">
        <v>217</v>
      </c>
      <c r="C7" s="914" t="s">
        <v>379</v>
      </c>
      <c r="D7" s="915"/>
      <c r="E7" s="915"/>
      <c r="F7" s="915"/>
      <c r="G7" s="915"/>
      <c r="H7" s="915"/>
      <c r="I7" s="916" t="s">
        <v>193</v>
      </c>
      <c r="J7" s="916"/>
      <c r="K7" s="917"/>
      <c r="L7" s="918" t="s">
        <v>168</v>
      </c>
      <c r="M7" s="918" t="s">
        <v>381</v>
      </c>
      <c r="N7" s="937" t="s">
        <v>169</v>
      </c>
      <c r="O7" s="939" t="s">
        <v>332</v>
      </c>
      <c r="P7" s="940"/>
      <c r="Q7" s="925" t="s">
        <v>368</v>
      </c>
      <c r="R7" s="13"/>
    </row>
    <row r="8" spans="1:18" s="8" customFormat="1" ht="16.5" customHeight="1">
      <c r="A8" s="910"/>
      <c r="B8" s="913"/>
      <c r="C8" s="9" t="s">
        <v>53</v>
      </c>
      <c r="D8" s="10"/>
      <c r="E8" s="11"/>
      <c r="F8" s="9" t="s">
        <v>57</v>
      </c>
      <c r="G8" s="10"/>
      <c r="H8" s="10"/>
      <c r="I8" s="10" t="s">
        <v>10</v>
      </c>
      <c r="J8" s="7"/>
      <c r="K8" s="12"/>
      <c r="L8" s="919"/>
      <c r="M8" s="919"/>
      <c r="N8" s="938"/>
      <c r="O8" s="941"/>
      <c r="P8" s="942"/>
      <c r="Q8" s="926"/>
      <c r="R8" s="13"/>
    </row>
    <row r="9" spans="1:18" s="8" customFormat="1" ht="15.75" customHeight="1">
      <c r="A9" s="910"/>
      <c r="B9" s="929" t="s">
        <v>124</v>
      </c>
      <c r="C9" s="113" t="s">
        <v>55</v>
      </c>
      <c r="D9" s="931" t="s">
        <v>216</v>
      </c>
      <c r="E9" s="931" t="s">
        <v>170</v>
      </c>
      <c r="F9" s="113"/>
      <c r="G9" s="931" t="s">
        <v>216</v>
      </c>
      <c r="H9" s="933" t="s">
        <v>170</v>
      </c>
      <c r="I9" s="11"/>
      <c r="J9" s="931" t="s">
        <v>216</v>
      </c>
      <c r="K9" s="931" t="s">
        <v>170</v>
      </c>
      <c r="L9" s="935" t="s">
        <v>547</v>
      </c>
      <c r="M9" s="935" t="s">
        <v>457</v>
      </c>
      <c r="N9" s="943" t="s">
        <v>551</v>
      </c>
      <c r="O9" s="920" t="s">
        <v>110</v>
      </c>
      <c r="P9" s="922" t="s">
        <v>171</v>
      </c>
      <c r="Q9" s="926"/>
      <c r="R9" s="13"/>
    </row>
    <row r="10" spans="1:18" s="8" customFormat="1" ht="21" customHeight="1" thickBot="1">
      <c r="A10" s="911"/>
      <c r="B10" s="930"/>
      <c r="C10" s="114" t="s">
        <v>367</v>
      </c>
      <c r="D10" s="932"/>
      <c r="E10" s="932"/>
      <c r="F10" s="114" t="s">
        <v>343</v>
      </c>
      <c r="G10" s="932"/>
      <c r="H10" s="934"/>
      <c r="I10" s="176" t="s">
        <v>246</v>
      </c>
      <c r="J10" s="932"/>
      <c r="K10" s="932"/>
      <c r="L10" s="936"/>
      <c r="M10" s="936"/>
      <c r="N10" s="944"/>
      <c r="O10" s="921"/>
      <c r="P10" s="923"/>
      <c r="Q10" s="945"/>
      <c r="R10" s="13"/>
    </row>
    <row r="11" spans="1:18" ht="3" customHeight="1">
      <c r="A11" s="4"/>
      <c r="B11" s="67"/>
      <c r="C11" s="68"/>
      <c r="D11" s="13"/>
      <c r="E11" s="13"/>
      <c r="F11" s="68"/>
      <c r="G11" s="13"/>
      <c r="H11" s="13"/>
      <c r="I11" s="69"/>
      <c r="J11" s="13"/>
      <c r="K11" s="13"/>
      <c r="L11" s="15"/>
      <c r="M11" s="70"/>
      <c r="N11" s="71"/>
      <c r="O11" s="72"/>
      <c r="P11" s="73"/>
      <c r="Q11" s="40"/>
      <c r="R11" s="13"/>
    </row>
    <row r="12" spans="1:18" ht="15.95" customHeight="1">
      <c r="A12" s="177">
        <v>1981</v>
      </c>
      <c r="B12" s="146">
        <v>141096</v>
      </c>
      <c r="C12" s="146">
        <v>443196</v>
      </c>
      <c r="D12" s="146">
        <v>221881</v>
      </c>
      <c r="E12" s="146">
        <v>221315</v>
      </c>
      <c r="F12" s="146" t="s">
        <v>46</v>
      </c>
      <c r="G12" s="146" t="s">
        <v>46</v>
      </c>
      <c r="H12" s="146" t="s">
        <v>46</v>
      </c>
      <c r="I12" s="146" t="s">
        <v>46</v>
      </c>
      <c r="J12" s="146" t="s">
        <v>46</v>
      </c>
      <c r="K12" s="146" t="s">
        <v>46</v>
      </c>
      <c r="L12" s="85">
        <v>3.8790941436225816</v>
      </c>
      <c r="M12" s="144">
        <v>3.1410954243919034</v>
      </c>
      <c r="N12" s="178" t="s">
        <v>46</v>
      </c>
      <c r="O12" s="146">
        <v>465.01935849412945</v>
      </c>
      <c r="P12" s="179">
        <v>953.07</v>
      </c>
      <c r="Q12" s="180">
        <v>1981</v>
      </c>
      <c r="R12" s="13"/>
    </row>
    <row r="13" spans="1:18" ht="15.95" customHeight="1">
      <c r="A13" s="181" t="s">
        <v>384</v>
      </c>
      <c r="B13" s="186">
        <v>56456</v>
      </c>
      <c r="C13" s="186">
        <v>267228</v>
      </c>
      <c r="D13" s="186">
        <v>132274</v>
      </c>
      <c r="E13" s="186">
        <v>134954</v>
      </c>
      <c r="F13" s="186" t="s">
        <v>46</v>
      </c>
      <c r="G13" s="186" t="s">
        <v>46</v>
      </c>
      <c r="H13" s="186" t="s">
        <v>46</v>
      </c>
      <c r="I13" s="186" t="s">
        <v>46</v>
      </c>
      <c r="J13" s="186" t="s">
        <v>46</v>
      </c>
      <c r="K13" s="186" t="s">
        <v>46</v>
      </c>
      <c r="L13" s="87">
        <v>5.5436190716926284</v>
      </c>
      <c r="M13" s="187">
        <v>4.7333852912002268</v>
      </c>
      <c r="N13" s="188" t="s">
        <v>46</v>
      </c>
      <c r="O13" s="186">
        <v>4120.0740055504166</v>
      </c>
      <c r="P13" s="189">
        <v>64.86</v>
      </c>
      <c r="Q13" s="182" t="s">
        <v>188</v>
      </c>
      <c r="R13" s="13"/>
    </row>
    <row r="14" spans="1:18" ht="15.95" customHeight="1">
      <c r="A14" s="181" t="s">
        <v>380</v>
      </c>
      <c r="B14" s="186">
        <v>84640</v>
      </c>
      <c r="C14" s="186">
        <v>175968</v>
      </c>
      <c r="D14" s="186">
        <v>89607</v>
      </c>
      <c r="E14" s="186">
        <v>86361</v>
      </c>
      <c r="F14" s="186" t="s">
        <v>46</v>
      </c>
      <c r="G14" s="186" t="s">
        <v>46</v>
      </c>
      <c r="H14" s="186" t="s">
        <v>46</v>
      </c>
      <c r="I14" s="186" t="s">
        <v>46</v>
      </c>
      <c r="J14" s="186" t="s">
        <v>46</v>
      </c>
      <c r="K14" s="186" t="s">
        <v>46</v>
      </c>
      <c r="L14" s="87">
        <v>1.4493756269673803</v>
      </c>
      <c r="M14" s="187">
        <v>2.0790170132325141</v>
      </c>
      <c r="N14" s="188" t="s">
        <v>46</v>
      </c>
      <c r="O14" s="186">
        <v>198.11531056844663</v>
      </c>
      <c r="P14" s="189">
        <v>888.21</v>
      </c>
      <c r="Q14" s="182" t="s">
        <v>533</v>
      </c>
      <c r="R14" s="13"/>
    </row>
    <row r="15" spans="1:18" ht="15.95" customHeight="1">
      <c r="A15" s="177">
        <v>1982</v>
      </c>
      <c r="B15" s="183">
        <v>89225</v>
      </c>
      <c r="C15" s="146">
        <v>432859</v>
      </c>
      <c r="D15" s="146">
        <v>216582</v>
      </c>
      <c r="E15" s="146">
        <v>216277</v>
      </c>
      <c r="F15" s="146" t="s">
        <v>46</v>
      </c>
      <c r="G15" s="146" t="s">
        <v>46</v>
      </c>
      <c r="H15" s="146" t="s">
        <v>46</v>
      </c>
      <c r="I15" s="146" t="s">
        <v>46</v>
      </c>
      <c r="J15" s="183" t="s">
        <v>46</v>
      </c>
      <c r="K15" s="183" t="s">
        <v>46</v>
      </c>
      <c r="L15" s="85">
        <v>-2.3323766459986102</v>
      </c>
      <c r="M15" s="144">
        <v>4.8513196973942279</v>
      </c>
      <c r="N15" s="146" t="s">
        <v>46</v>
      </c>
      <c r="O15" s="146">
        <v>454.22101430265383</v>
      </c>
      <c r="P15" s="179">
        <v>952.96999999999991</v>
      </c>
      <c r="Q15" s="180">
        <v>1982</v>
      </c>
      <c r="R15" s="13"/>
    </row>
    <row r="16" spans="1:18" ht="15.95" customHeight="1">
      <c r="A16" s="181" t="s">
        <v>384</v>
      </c>
      <c r="B16" s="53">
        <v>58345</v>
      </c>
      <c r="C16" s="186">
        <v>275944</v>
      </c>
      <c r="D16" s="186">
        <v>136410</v>
      </c>
      <c r="E16" s="186">
        <v>139534</v>
      </c>
      <c r="F16" s="186" t="s">
        <v>46</v>
      </c>
      <c r="G16" s="186" t="s">
        <v>46</v>
      </c>
      <c r="H16" s="186" t="s">
        <v>46</v>
      </c>
      <c r="I16" s="186" t="s">
        <v>46</v>
      </c>
      <c r="J16" s="53" t="s">
        <v>46</v>
      </c>
      <c r="K16" s="53" t="s">
        <v>46</v>
      </c>
      <c r="L16" s="87">
        <v>3.2616342598829466</v>
      </c>
      <c r="M16" s="187">
        <v>4.7295226668951926</v>
      </c>
      <c r="N16" s="186" t="s">
        <v>46</v>
      </c>
      <c r="O16" s="186">
        <v>2408.9393278044522</v>
      </c>
      <c r="P16" s="189">
        <v>114.55</v>
      </c>
      <c r="Q16" s="182" t="s">
        <v>188</v>
      </c>
      <c r="R16" s="13"/>
    </row>
    <row r="17" spans="1:18" ht="15.95" customHeight="1">
      <c r="A17" s="181" t="s">
        <v>380</v>
      </c>
      <c r="B17" s="53">
        <v>30880</v>
      </c>
      <c r="C17" s="186">
        <v>156915</v>
      </c>
      <c r="D17" s="186">
        <v>80172</v>
      </c>
      <c r="E17" s="186">
        <v>76743</v>
      </c>
      <c r="F17" s="186" t="s">
        <v>46</v>
      </c>
      <c r="G17" s="186" t="s">
        <v>46</v>
      </c>
      <c r="H17" s="186" t="s">
        <v>46</v>
      </c>
      <c r="I17" s="186" t="s">
        <v>46</v>
      </c>
      <c r="J17" s="53" t="s">
        <v>46</v>
      </c>
      <c r="K17" s="53" t="s">
        <v>46</v>
      </c>
      <c r="L17" s="87">
        <v>-10.827536824877249</v>
      </c>
      <c r="M17" s="187">
        <v>5.0814443005181351</v>
      </c>
      <c r="N17" s="186" t="s">
        <v>46</v>
      </c>
      <c r="O17" s="186">
        <v>187.15560220414591</v>
      </c>
      <c r="P17" s="189">
        <v>838.42</v>
      </c>
      <c r="Q17" s="182" t="s">
        <v>533</v>
      </c>
      <c r="R17" s="13"/>
    </row>
    <row r="18" spans="1:18" ht="15.95" customHeight="1">
      <c r="A18" s="177">
        <v>1983</v>
      </c>
      <c r="B18" s="183">
        <v>98168</v>
      </c>
      <c r="C18" s="146">
        <v>458190</v>
      </c>
      <c r="D18" s="146">
        <v>229283</v>
      </c>
      <c r="E18" s="146">
        <v>228907</v>
      </c>
      <c r="F18" s="146" t="s">
        <v>46</v>
      </c>
      <c r="G18" s="146" t="s">
        <v>46</v>
      </c>
      <c r="H18" s="146" t="s">
        <v>46</v>
      </c>
      <c r="I18" s="146" t="s">
        <v>46</v>
      </c>
      <c r="J18" s="183" t="s">
        <v>46</v>
      </c>
      <c r="K18" s="183" t="s">
        <v>46</v>
      </c>
      <c r="L18" s="85">
        <v>5.8520210969391879</v>
      </c>
      <c r="M18" s="144">
        <v>4.6674068943036424</v>
      </c>
      <c r="N18" s="146" t="s">
        <v>46</v>
      </c>
      <c r="O18" s="146">
        <v>480.49455735229344</v>
      </c>
      <c r="P18" s="179">
        <v>953.58</v>
      </c>
      <c r="Q18" s="180">
        <v>1983</v>
      </c>
      <c r="R18" s="41"/>
    </row>
    <row r="19" spans="1:18" ht="15.95" customHeight="1">
      <c r="A19" s="181" t="s">
        <v>384</v>
      </c>
      <c r="B19" s="53">
        <v>67082</v>
      </c>
      <c r="C19" s="186">
        <v>305175</v>
      </c>
      <c r="D19" s="186">
        <v>151006</v>
      </c>
      <c r="E19" s="186">
        <v>154169</v>
      </c>
      <c r="F19" s="186" t="s">
        <v>46</v>
      </c>
      <c r="G19" s="186" t="s">
        <v>46</v>
      </c>
      <c r="H19" s="186" t="s">
        <v>46</v>
      </c>
      <c r="I19" s="186" t="s">
        <v>46</v>
      </c>
      <c r="J19" s="53" t="s">
        <v>46</v>
      </c>
      <c r="K19" s="53" t="s">
        <v>46</v>
      </c>
      <c r="L19" s="87">
        <v>10.593091351868495</v>
      </c>
      <c r="M19" s="187">
        <v>4.5492829671148742</v>
      </c>
      <c r="N19" s="186" t="s">
        <v>46</v>
      </c>
      <c r="O19" s="186">
        <v>2659.2453816660854</v>
      </c>
      <c r="P19" s="189">
        <v>114.76</v>
      </c>
      <c r="Q19" s="182" t="s">
        <v>188</v>
      </c>
      <c r="R19" s="41"/>
    </row>
    <row r="20" spans="1:18" ht="15.95" customHeight="1">
      <c r="A20" s="181" t="s">
        <v>380</v>
      </c>
      <c r="B20" s="53">
        <v>31086</v>
      </c>
      <c r="C20" s="186">
        <v>153015</v>
      </c>
      <c r="D20" s="186">
        <v>78277</v>
      </c>
      <c r="E20" s="186">
        <v>74738</v>
      </c>
      <c r="F20" s="186" t="s">
        <v>46</v>
      </c>
      <c r="G20" s="186" t="s">
        <v>46</v>
      </c>
      <c r="H20" s="186" t="s">
        <v>46</v>
      </c>
      <c r="I20" s="186" t="s">
        <v>46</v>
      </c>
      <c r="J20" s="53" t="s">
        <v>46</v>
      </c>
      <c r="K20" s="53" t="s">
        <v>46</v>
      </c>
      <c r="L20" s="87">
        <v>-2.4854220437816652</v>
      </c>
      <c r="M20" s="187">
        <v>4.9223122949237599</v>
      </c>
      <c r="N20" s="186" t="s">
        <v>46</v>
      </c>
      <c r="O20" s="186">
        <v>182.41696669130445</v>
      </c>
      <c r="P20" s="189">
        <v>838.82</v>
      </c>
      <c r="Q20" s="182" t="s">
        <v>533</v>
      </c>
      <c r="R20" s="41"/>
    </row>
    <row r="21" spans="1:18" ht="15.95" customHeight="1">
      <c r="A21" s="177">
        <v>1984</v>
      </c>
      <c r="B21" s="183">
        <v>103844</v>
      </c>
      <c r="C21" s="146">
        <v>477462</v>
      </c>
      <c r="D21" s="146">
        <v>238667</v>
      </c>
      <c r="E21" s="146">
        <v>238795</v>
      </c>
      <c r="F21" s="146" t="s">
        <v>46</v>
      </c>
      <c r="G21" s="146" t="s">
        <v>46</v>
      </c>
      <c r="H21" s="146" t="s">
        <v>46</v>
      </c>
      <c r="I21" s="146" t="s">
        <v>46</v>
      </c>
      <c r="J21" s="183" t="s">
        <v>46</v>
      </c>
      <c r="K21" s="183" t="s">
        <v>46</v>
      </c>
      <c r="L21" s="85">
        <v>4.2061153669874942</v>
      </c>
      <c r="M21" s="144">
        <v>4.5978775856091829</v>
      </c>
      <c r="N21" s="146" t="s">
        <v>46</v>
      </c>
      <c r="O21" s="146">
        <v>500.73621948150009</v>
      </c>
      <c r="P21" s="179">
        <v>953.5200000000001</v>
      </c>
      <c r="Q21" s="180">
        <v>1984</v>
      </c>
      <c r="R21" s="42"/>
    </row>
    <row r="22" spans="1:18" s="125" customFormat="1" ht="15.95" customHeight="1">
      <c r="A22" s="181" t="s">
        <v>384</v>
      </c>
      <c r="B22" s="53">
        <v>73158</v>
      </c>
      <c r="C22" s="186">
        <v>328258</v>
      </c>
      <c r="D22" s="186">
        <v>162227</v>
      </c>
      <c r="E22" s="186">
        <v>166031</v>
      </c>
      <c r="F22" s="186" t="s">
        <v>46</v>
      </c>
      <c r="G22" s="186" t="s">
        <v>46</v>
      </c>
      <c r="H22" s="186" t="s">
        <v>46</v>
      </c>
      <c r="I22" s="186" t="s">
        <v>46</v>
      </c>
      <c r="J22" s="53" t="s">
        <v>46</v>
      </c>
      <c r="K22" s="53" t="s">
        <v>46</v>
      </c>
      <c r="L22" s="87">
        <v>7.5638568034734162</v>
      </c>
      <c r="M22" s="187">
        <v>4.4869734000382735</v>
      </c>
      <c r="N22" s="186" t="s">
        <v>46</v>
      </c>
      <c r="O22" s="186">
        <v>2861.8831734960768</v>
      </c>
      <c r="P22" s="189">
        <v>114.7</v>
      </c>
      <c r="Q22" s="182" t="s">
        <v>188</v>
      </c>
      <c r="R22" s="124"/>
    </row>
    <row r="23" spans="1:18" s="127" customFormat="1" ht="15.95" customHeight="1">
      <c r="A23" s="181" t="s">
        <v>380</v>
      </c>
      <c r="B23" s="53">
        <v>30686</v>
      </c>
      <c r="C23" s="186">
        <v>149204</v>
      </c>
      <c r="D23" s="186">
        <v>76440</v>
      </c>
      <c r="E23" s="186">
        <v>72764</v>
      </c>
      <c r="F23" s="186" t="s">
        <v>46</v>
      </c>
      <c r="G23" s="186" t="s">
        <v>46</v>
      </c>
      <c r="H23" s="186" t="s">
        <v>46</v>
      </c>
      <c r="I23" s="186" t="s">
        <v>46</v>
      </c>
      <c r="J23" s="53" t="s">
        <v>46</v>
      </c>
      <c r="K23" s="53" t="s">
        <v>46</v>
      </c>
      <c r="L23" s="87">
        <v>-2.4906054961931838</v>
      </c>
      <c r="M23" s="187">
        <v>4.86228247409242</v>
      </c>
      <c r="N23" s="186" t="s">
        <v>46</v>
      </c>
      <c r="O23" s="186">
        <v>177.87367969290193</v>
      </c>
      <c r="P23" s="189">
        <v>838.82</v>
      </c>
      <c r="Q23" s="182" t="s">
        <v>533</v>
      </c>
      <c r="R23" s="126"/>
    </row>
    <row r="24" spans="1:18" ht="15.95" customHeight="1">
      <c r="A24" s="177" t="s">
        <v>441</v>
      </c>
      <c r="B24" s="146">
        <v>115159</v>
      </c>
      <c r="C24" s="146">
        <v>492081</v>
      </c>
      <c r="D24" s="146">
        <v>246169</v>
      </c>
      <c r="E24" s="146">
        <v>245912</v>
      </c>
      <c r="F24" s="146">
        <v>491848</v>
      </c>
      <c r="G24" s="146">
        <v>246045</v>
      </c>
      <c r="H24" s="146">
        <v>245803</v>
      </c>
      <c r="I24" s="146">
        <v>233</v>
      </c>
      <c r="J24" s="146">
        <v>124</v>
      </c>
      <c r="K24" s="146">
        <v>109</v>
      </c>
      <c r="L24" s="85">
        <v>3.0618143433404126</v>
      </c>
      <c r="M24" s="144">
        <v>4.2730572512786669</v>
      </c>
      <c r="N24" s="146">
        <v>23844</v>
      </c>
      <c r="O24" s="146">
        <v>515.9325623578012</v>
      </c>
      <c r="P24" s="179">
        <v>953.77</v>
      </c>
      <c r="Q24" s="180" t="s">
        <v>441</v>
      </c>
      <c r="R24" s="13"/>
    </row>
    <row r="25" spans="1:18" ht="15.95" customHeight="1">
      <c r="A25" s="181" t="s">
        <v>384</v>
      </c>
      <c r="B25" s="186">
        <v>83894</v>
      </c>
      <c r="C25" s="186">
        <v>350256</v>
      </c>
      <c r="D25" s="186">
        <v>173361</v>
      </c>
      <c r="E25" s="186">
        <v>176895</v>
      </c>
      <c r="F25" s="186">
        <v>350044</v>
      </c>
      <c r="G25" s="186">
        <v>173248</v>
      </c>
      <c r="H25" s="186">
        <v>176796</v>
      </c>
      <c r="I25" s="186">
        <v>212</v>
      </c>
      <c r="J25" s="186">
        <v>113</v>
      </c>
      <c r="K25" s="186">
        <v>99</v>
      </c>
      <c r="L25" s="87">
        <v>6.7014360655338185</v>
      </c>
      <c r="M25" s="187">
        <v>4.1749827162848359</v>
      </c>
      <c r="N25" s="188">
        <v>12374</v>
      </c>
      <c r="O25" s="186">
        <v>3055.5352002093696</v>
      </c>
      <c r="P25" s="189">
        <v>114.63</v>
      </c>
      <c r="Q25" s="182" t="s">
        <v>188</v>
      </c>
      <c r="R25" s="13"/>
    </row>
    <row r="26" spans="1:18" ht="15.95" customHeight="1">
      <c r="A26" s="181" t="s">
        <v>380</v>
      </c>
      <c r="B26" s="186">
        <v>31265</v>
      </c>
      <c r="C26" s="186">
        <v>141825</v>
      </c>
      <c r="D26" s="186">
        <v>72808</v>
      </c>
      <c r="E26" s="186">
        <v>69017</v>
      </c>
      <c r="F26" s="186">
        <v>141804</v>
      </c>
      <c r="G26" s="186">
        <v>72797</v>
      </c>
      <c r="H26" s="186">
        <v>69007</v>
      </c>
      <c r="I26" s="186">
        <v>21</v>
      </c>
      <c r="J26" s="186">
        <v>11</v>
      </c>
      <c r="K26" s="186">
        <v>10</v>
      </c>
      <c r="L26" s="87">
        <v>-4.9455778665451335</v>
      </c>
      <c r="M26" s="187">
        <v>4.5362226131456902</v>
      </c>
      <c r="N26" s="188">
        <v>11470</v>
      </c>
      <c r="O26" s="186">
        <v>169.01232213933312</v>
      </c>
      <c r="P26" s="189">
        <v>839.14</v>
      </c>
      <c r="Q26" s="182" t="s">
        <v>533</v>
      </c>
      <c r="R26" s="13"/>
    </row>
    <row r="27" spans="1:18" ht="15.95" customHeight="1">
      <c r="A27" s="177">
        <v>1986</v>
      </c>
      <c r="B27" s="146">
        <v>117982</v>
      </c>
      <c r="C27" s="146">
        <v>511295</v>
      </c>
      <c r="D27" s="146">
        <v>254451</v>
      </c>
      <c r="E27" s="146">
        <v>256844</v>
      </c>
      <c r="F27" s="146" t="s">
        <v>46</v>
      </c>
      <c r="G27" s="146" t="s">
        <v>46</v>
      </c>
      <c r="H27" s="146" t="s">
        <v>46</v>
      </c>
      <c r="I27" s="146" t="s">
        <v>46</v>
      </c>
      <c r="J27" s="146" t="s">
        <v>46</v>
      </c>
      <c r="K27" s="146" t="s">
        <v>46</v>
      </c>
      <c r="L27" s="85">
        <v>3.9046417154899293</v>
      </c>
      <c r="M27" s="144">
        <v>4.3336695428116156</v>
      </c>
      <c r="N27" s="178" t="s">
        <v>46</v>
      </c>
      <c r="O27" s="146">
        <v>535.77453867192003</v>
      </c>
      <c r="P27" s="179">
        <v>954.31000000000006</v>
      </c>
      <c r="Q27" s="180">
        <v>1986</v>
      </c>
      <c r="R27" s="13"/>
    </row>
    <row r="28" spans="1:18" ht="15.95" customHeight="1">
      <c r="A28" s="181" t="s">
        <v>384</v>
      </c>
      <c r="B28" s="186">
        <v>86814</v>
      </c>
      <c r="C28" s="186">
        <v>369441</v>
      </c>
      <c r="D28" s="186">
        <v>181985</v>
      </c>
      <c r="E28" s="186">
        <v>187456</v>
      </c>
      <c r="F28" s="186" t="s">
        <v>46</v>
      </c>
      <c r="G28" s="186" t="s">
        <v>46</v>
      </c>
      <c r="H28" s="186" t="s">
        <v>46</v>
      </c>
      <c r="I28" s="186" t="s">
        <v>46</v>
      </c>
      <c r="J28" s="186" t="s">
        <v>46</v>
      </c>
      <c r="K28" s="186" t="s">
        <v>46</v>
      </c>
      <c r="L28" s="87">
        <v>5.4774222283130047</v>
      </c>
      <c r="M28" s="187">
        <v>4.2555463404520006</v>
      </c>
      <c r="N28" s="188" t="s">
        <v>46</v>
      </c>
      <c r="O28" s="186">
        <v>3223.1809457337285</v>
      </c>
      <c r="P28" s="189">
        <v>114.62</v>
      </c>
      <c r="Q28" s="182" t="s">
        <v>188</v>
      </c>
      <c r="R28" s="13"/>
    </row>
    <row r="29" spans="1:18" ht="15.95" customHeight="1">
      <c r="A29" s="181" t="s">
        <v>380</v>
      </c>
      <c r="B29" s="186">
        <v>31168</v>
      </c>
      <c r="C29" s="186">
        <v>141854</v>
      </c>
      <c r="D29" s="186">
        <v>72466</v>
      </c>
      <c r="E29" s="186">
        <v>69388</v>
      </c>
      <c r="F29" s="186" t="s">
        <v>46</v>
      </c>
      <c r="G29" s="186" t="s">
        <v>46</v>
      </c>
      <c r="H29" s="186" t="s">
        <v>46</v>
      </c>
      <c r="I29" s="186" t="s">
        <v>46</v>
      </c>
      <c r="J29" s="186" t="s">
        <v>46</v>
      </c>
      <c r="K29" s="186" t="s">
        <v>46</v>
      </c>
      <c r="L29" s="87">
        <v>2.0447734884540807E-2</v>
      </c>
      <c r="M29" s="187">
        <v>4.5512705338809036</v>
      </c>
      <c r="N29" s="188" t="s">
        <v>46</v>
      </c>
      <c r="O29" s="186">
        <v>168.93615500958686</v>
      </c>
      <c r="P29" s="189">
        <v>839.69</v>
      </c>
      <c r="Q29" s="182" t="s">
        <v>533</v>
      </c>
      <c r="R29" s="13"/>
    </row>
    <row r="30" spans="1:18" ht="15.95" customHeight="1">
      <c r="A30" s="177">
        <v>1987</v>
      </c>
      <c r="B30" s="146">
        <v>123067</v>
      </c>
      <c r="C30" s="146">
        <v>539237</v>
      </c>
      <c r="D30" s="146">
        <v>293975</v>
      </c>
      <c r="E30" s="146">
        <v>272262</v>
      </c>
      <c r="F30" s="146" t="s">
        <v>46</v>
      </c>
      <c r="G30" s="146" t="s">
        <v>46</v>
      </c>
      <c r="H30" s="146" t="s">
        <v>46</v>
      </c>
      <c r="I30" s="146" t="s">
        <v>46</v>
      </c>
      <c r="J30" s="146" t="s">
        <v>46</v>
      </c>
      <c r="K30" s="146" t="s">
        <v>46</v>
      </c>
      <c r="L30" s="85">
        <v>5.4649468506439529</v>
      </c>
      <c r="M30" s="144">
        <v>4.3816538958453526</v>
      </c>
      <c r="N30" s="178" t="s">
        <v>46</v>
      </c>
      <c r="O30" s="146">
        <v>564.98920810544621</v>
      </c>
      <c r="P30" s="179">
        <v>954.42</v>
      </c>
      <c r="Q30" s="180">
        <v>1987</v>
      </c>
      <c r="R30" s="13"/>
    </row>
    <row r="31" spans="1:18" ht="15.95" customHeight="1">
      <c r="A31" s="181" t="s">
        <v>384</v>
      </c>
      <c r="B31" s="186">
        <v>92505</v>
      </c>
      <c r="C31" s="186">
        <v>402871</v>
      </c>
      <c r="D31" s="186">
        <v>197592</v>
      </c>
      <c r="E31" s="186">
        <v>205279</v>
      </c>
      <c r="F31" s="186" t="s">
        <v>46</v>
      </c>
      <c r="G31" s="186" t="s">
        <v>46</v>
      </c>
      <c r="H31" s="186" t="s">
        <v>46</v>
      </c>
      <c r="I31" s="186" t="s">
        <v>46</v>
      </c>
      <c r="J31" s="186" t="s">
        <v>46</v>
      </c>
      <c r="K31" s="186" t="s">
        <v>46</v>
      </c>
      <c r="L31" s="87">
        <v>9.0488061693206756</v>
      </c>
      <c r="M31" s="187">
        <v>4.3551267499054109</v>
      </c>
      <c r="N31" s="188" t="s">
        <v>46</v>
      </c>
      <c r="O31" s="186">
        <v>3384.6173233638578</v>
      </c>
      <c r="P31" s="189">
        <v>119.03</v>
      </c>
      <c r="Q31" s="182" t="s">
        <v>188</v>
      </c>
      <c r="R31" s="13"/>
    </row>
    <row r="32" spans="1:18" ht="15.95" customHeight="1">
      <c r="A32" s="181" t="s">
        <v>380</v>
      </c>
      <c r="B32" s="186">
        <v>30562</v>
      </c>
      <c r="C32" s="186">
        <v>136366</v>
      </c>
      <c r="D32" s="186">
        <v>96383</v>
      </c>
      <c r="E32" s="186">
        <v>66983</v>
      </c>
      <c r="F32" s="186" t="s">
        <v>46</v>
      </c>
      <c r="G32" s="186" t="s">
        <v>46</v>
      </c>
      <c r="H32" s="186" t="s">
        <v>46</v>
      </c>
      <c r="I32" s="186" t="s">
        <v>46</v>
      </c>
      <c r="J32" s="186" t="s">
        <v>46</v>
      </c>
      <c r="K32" s="186" t="s">
        <v>46</v>
      </c>
      <c r="L32" s="87">
        <v>-3.8687664782099902</v>
      </c>
      <c r="M32" s="187">
        <v>4.4619462077089196</v>
      </c>
      <c r="N32" s="188" t="s">
        <v>46</v>
      </c>
      <c r="O32" s="186">
        <v>163.23633273082035</v>
      </c>
      <c r="P32" s="189">
        <v>835.39</v>
      </c>
      <c r="Q32" s="182" t="s">
        <v>533</v>
      </c>
      <c r="R32" s="13"/>
    </row>
    <row r="33" spans="1:18" ht="15.95" customHeight="1">
      <c r="A33" s="177">
        <v>1988</v>
      </c>
      <c r="B33" s="183">
        <v>127969</v>
      </c>
      <c r="C33" s="146">
        <v>548438</v>
      </c>
      <c r="D33" s="146">
        <v>271430</v>
      </c>
      <c r="E33" s="146">
        <v>277008</v>
      </c>
      <c r="F33" s="146" t="s">
        <v>46</v>
      </c>
      <c r="G33" s="146" t="s">
        <v>46</v>
      </c>
      <c r="H33" s="146" t="s">
        <v>46</v>
      </c>
      <c r="I33" s="146" t="s">
        <v>46</v>
      </c>
      <c r="J33" s="183" t="s">
        <v>46</v>
      </c>
      <c r="K33" s="183" t="s">
        <v>46</v>
      </c>
      <c r="L33" s="85">
        <v>1.7062998273486427</v>
      </c>
      <c r="M33" s="144">
        <v>4.2857098203471153</v>
      </c>
      <c r="N33" s="146" t="s">
        <v>46</v>
      </c>
      <c r="O33" s="146">
        <v>574.61757679896073</v>
      </c>
      <c r="P33" s="184">
        <v>954.43999999999994</v>
      </c>
      <c r="Q33" s="180">
        <v>1988</v>
      </c>
      <c r="R33" s="13"/>
    </row>
    <row r="34" spans="1:18" ht="17.100000000000001" customHeight="1">
      <c r="A34" s="181" t="s">
        <v>384</v>
      </c>
      <c r="B34" s="53">
        <v>97394</v>
      </c>
      <c r="C34" s="186">
        <v>417435</v>
      </c>
      <c r="D34" s="186">
        <v>205309</v>
      </c>
      <c r="E34" s="186">
        <v>212126</v>
      </c>
      <c r="F34" s="186">
        <v>417295</v>
      </c>
      <c r="G34" s="186">
        <v>205234</v>
      </c>
      <c r="H34" s="186">
        <v>212061</v>
      </c>
      <c r="I34" s="186">
        <v>140</v>
      </c>
      <c r="J34" s="53">
        <v>75</v>
      </c>
      <c r="K34" s="53">
        <v>65</v>
      </c>
      <c r="L34" s="87">
        <v>3.6150529573982739</v>
      </c>
      <c r="M34" s="187">
        <v>4.2860443148448573</v>
      </c>
      <c r="N34" s="186" t="s">
        <v>46</v>
      </c>
      <c r="O34" s="186">
        <v>3507.5623897151499</v>
      </c>
      <c r="P34" s="189">
        <v>119.01</v>
      </c>
      <c r="Q34" s="182" t="s">
        <v>188</v>
      </c>
      <c r="R34" s="13"/>
    </row>
    <row r="35" spans="1:18" ht="17.100000000000001" customHeight="1">
      <c r="A35" s="181" t="s">
        <v>380</v>
      </c>
      <c r="B35" s="53">
        <v>30575</v>
      </c>
      <c r="C35" s="186">
        <v>131003</v>
      </c>
      <c r="D35" s="186">
        <v>66121</v>
      </c>
      <c r="E35" s="186">
        <v>64882</v>
      </c>
      <c r="F35" s="186" t="s">
        <v>46</v>
      </c>
      <c r="G35" s="186" t="s">
        <v>46</v>
      </c>
      <c r="H35" s="186" t="s">
        <v>46</v>
      </c>
      <c r="I35" s="186" t="s">
        <v>46</v>
      </c>
      <c r="J35" s="53" t="s">
        <v>46</v>
      </c>
      <c r="K35" s="53" t="s">
        <v>46</v>
      </c>
      <c r="L35" s="87">
        <v>-3.9327984981593649</v>
      </c>
      <c r="M35" s="187">
        <v>4.2846443172526572</v>
      </c>
      <c r="N35" s="186" t="s">
        <v>46</v>
      </c>
      <c r="O35" s="186">
        <v>156.809068383946</v>
      </c>
      <c r="P35" s="189">
        <v>835.43</v>
      </c>
      <c r="Q35" s="182" t="s">
        <v>533</v>
      </c>
      <c r="R35" s="13"/>
    </row>
    <row r="36" spans="1:18" ht="17.100000000000001" customHeight="1">
      <c r="A36" s="177">
        <v>1989</v>
      </c>
      <c r="B36" s="146">
        <v>135515</v>
      </c>
      <c r="C36" s="146">
        <v>580723</v>
      </c>
      <c r="D36" s="146">
        <v>288304</v>
      </c>
      <c r="E36" s="146">
        <v>292419</v>
      </c>
      <c r="F36" s="146" t="s">
        <v>46</v>
      </c>
      <c r="G36" s="146" t="s">
        <v>46</v>
      </c>
      <c r="H36" s="146" t="s">
        <v>46</v>
      </c>
      <c r="I36" s="146" t="s">
        <v>46</v>
      </c>
      <c r="J36" s="146" t="s">
        <v>46</v>
      </c>
      <c r="K36" s="146" t="s">
        <v>46</v>
      </c>
      <c r="L36" s="85">
        <v>5.886718279914958</v>
      </c>
      <c r="M36" s="144">
        <v>4.2853042098660667</v>
      </c>
      <c r="N36" s="146" t="s">
        <v>46</v>
      </c>
      <c r="O36" s="146">
        <v>598.15934490395011</v>
      </c>
      <c r="P36" s="179">
        <v>970.85</v>
      </c>
      <c r="Q36" s="180">
        <v>1989</v>
      </c>
      <c r="R36" s="41"/>
    </row>
    <row r="37" spans="1:18" ht="17.100000000000001" customHeight="1">
      <c r="A37" s="181" t="s">
        <v>384</v>
      </c>
      <c r="B37" s="186">
        <v>104708</v>
      </c>
      <c r="C37" s="186">
        <v>453470</v>
      </c>
      <c r="D37" s="186">
        <v>224238</v>
      </c>
      <c r="E37" s="186">
        <v>229232</v>
      </c>
      <c r="F37" s="186">
        <v>453361</v>
      </c>
      <c r="G37" s="186">
        <v>224181</v>
      </c>
      <c r="H37" s="186">
        <v>229180</v>
      </c>
      <c r="I37" s="186">
        <v>109</v>
      </c>
      <c r="J37" s="186">
        <v>57</v>
      </c>
      <c r="K37" s="186">
        <v>52</v>
      </c>
      <c r="L37" s="87">
        <v>8.632481703738307</v>
      </c>
      <c r="M37" s="187">
        <v>4.3308056690988268</v>
      </c>
      <c r="N37" s="188" t="s">
        <v>46</v>
      </c>
      <c r="O37" s="186">
        <v>3810.3520712545164</v>
      </c>
      <c r="P37" s="189">
        <v>119.01</v>
      </c>
      <c r="Q37" s="182" t="s">
        <v>188</v>
      </c>
      <c r="R37" s="41"/>
    </row>
    <row r="38" spans="1:18" ht="17.100000000000001" customHeight="1">
      <c r="A38" s="181" t="s">
        <v>380</v>
      </c>
      <c r="B38" s="186">
        <v>30807</v>
      </c>
      <c r="C38" s="186">
        <v>127253</v>
      </c>
      <c r="D38" s="186">
        <v>64066</v>
      </c>
      <c r="E38" s="186">
        <v>63187</v>
      </c>
      <c r="F38" s="186" t="s">
        <v>46</v>
      </c>
      <c r="G38" s="186" t="s">
        <v>46</v>
      </c>
      <c r="H38" s="186" t="s">
        <v>46</v>
      </c>
      <c r="I38" s="186" t="s">
        <v>46</v>
      </c>
      <c r="J38" s="186" t="s">
        <v>46</v>
      </c>
      <c r="K38" s="186" t="s">
        <v>46</v>
      </c>
      <c r="L38" s="87">
        <v>-2.8625298657282658</v>
      </c>
      <c r="M38" s="187">
        <v>4.1306521245171552</v>
      </c>
      <c r="N38" s="188" t="s">
        <v>46</v>
      </c>
      <c r="O38" s="186">
        <v>149.38603493613823</v>
      </c>
      <c r="P38" s="189">
        <v>851.84</v>
      </c>
      <c r="Q38" s="182" t="s">
        <v>533</v>
      </c>
      <c r="R38" s="41"/>
    </row>
    <row r="39" spans="1:18" ht="17.100000000000001" customHeight="1">
      <c r="A39" s="177" t="s">
        <v>417</v>
      </c>
      <c r="B39" s="146">
        <v>145987</v>
      </c>
      <c r="C39" s="146">
        <v>592430</v>
      </c>
      <c r="D39" s="146">
        <v>294077</v>
      </c>
      <c r="E39" s="146">
        <v>298353</v>
      </c>
      <c r="F39" s="146">
        <v>592304</v>
      </c>
      <c r="G39" s="146">
        <v>294010</v>
      </c>
      <c r="H39" s="146">
        <v>298294</v>
      </c>
      <c r="I39" s="146">
        <v>126</v>
      </c>
      <c r="J39" s="146">
        <v>67</v>
      </c>
      <c r="K39" s="146">
        <v>59</v>
      </c>
      <c r="L39" s="85">
        <v>2.0159353082278471</v>
      </c>
      <c r="M39" s="144">
        <v>4.0581010637933517</v>
      </c>
      <c r="N39" s="178">
        <v>30285</v>
      </c>
      <c r="O39" s="146">
        <v>610.19899472643374</v>
      </c>
      <c r="P39" s="179">
        <v>970.88</v>
      </c>
      <c r="Q39" s="180" t="s">
        <v>417</v>
      </c>
      <c r="R39" s="42"/>
    </row>
    <row r="40" spans="1:18" s="125" customFormat="1" ht="17.100000000000001" customHeight="1">
      <c r="A40" s="181" t="s">
        <v>384</v>
      </c>
      <c r="B40" s="186">
        <v>116827</v>
      </c>
      <c r="C40" s="186">
        <v>477783</v>
      </c>
      <c r="D40" s="186">
        <v>236448</v>
      </c>
      <c r="E40" s="186">
        <v>241335</v>
      </c>
      <c r="F40" s="186">
        <v>477663</v>
      </c>
      <c r="G40" s="186">
        <v>236383</v>
      </c>
      <c r="H40" s="186">
        <v>241280</v>
      </c>
      <c r="I40" s="186">
        <v>120</v>
      </c>
      <c r="J40" s="186">
        <v>65</v>
      </c>
      <c r="K40" s="186">
        <v>55</v>
      </c>
      <c r="L40" s="87">
        <v>5.3615454164553338</v>
      </c>
      <c r="M40" s="187">
        <v>4.0896624924032974</v>
      </c>
      <c r="N40" s="188">
        <v>18564</v>
      </c>
      <c r="O40" s="186">
        <v>3110.9714806615443</v>
      </c>
      <c r="P40" s="189">
        <v>153.58000000000001</v>
      </c>
      <c r="Q40" s="182" t="s">
        <v>188</v>
      </c>
      <c r="R40" s="124"/>
    </row>
    <row r="41" spans="1:18" s="127" customFormat="1" ht="17.100000000000001" customHeight="1">
      <c r="A41" s="181" t="s">
        <v>380</v>
      </c>
      <c r="B41" s="186">
        <v>29160</v>
      </c>
      <c r="C41" s="186">
        <v>114647</v>
      </c>
      <c r="D41" s="186">
        <v>57629</v>
      </c>
      <c r="E41" s="186">
        <v>57018</v>
      </c>
      <c r="F41" s="186">
        <v>114641</v>
      </c>
      <c r="G41" s="186">
        <v>57627</v>
      </c>
      <c r="H41" s="186">
        <v>57014</v>
      </c>
      <c r="I41" s="186">
        <v>6</v>
      </c>
      <c r="J41" s="186">
        <v>2</v>
      </c>
      <c r="K41" s="186">
        <v>4</v>
      </c>
      <c r="L41" s="87">
        <v>-9.9062497544262218</v>
      </c>
      <c r="M41" s="187">
        <v>3.9316529492455419</v>
      </c>
      <c r="N41" s="188">
        <v>11721</v>
      </c>
      <c r="O41" s="186">
        <v>140.27529670867492</v>
      </c>
      <c r="P41" s="189">
        <v>817.3</v>
      </c>
      <c r="Q41" s="182" t="s">
        <v>533</v>
      </c>
      <c r="R41" s="126"/>
    </row>
    <row r="42" spans="1:18" ht="8.1" customHeight="1">
      <c r="A42" s="57"/>
      <c r="B42" s="58"/>
      <c r="C42" s="58"/>
      <c r="D42" s="58"/>
      <c r="E42" s="58"/>
      <c r="F42" s="58"/>
      <c r="G42" s="58"/>
      <c r="H42" s="58"/>
      <c r="I42" s="59"/>
      <c r="J42" s="60"/>
      <c r="K42" s="60"/>
      <c r="L42" s="61"/>
      <c r="M42" s="62"/>
      <c r="N42" s="63"/>
      <c r="O42" s="147"/>
      <c r="P42" s="147"/>
      <c r="Q42" s="64"/>
      <c r="R42" s="15"/>
    </row>
    <row r="43" spans="1:18" s="14" customFormat="1" ht="12" customHeight="1">
      <c r="A43" s="16" t="s">
        <v>270</v>
      </c>
      <c r="B43" s="46"/>
      <c r="C43" s="20"/>
      <c r="D43" s="20"/>
      <c r="E43" s="20"/>
      <c r="F43" s="20"/>
      <c r="G43" s="20"/>
      <c r="H43" s="20"/>
      <c r="I43" s="20"/>
      <c r="K43" s="43"/>
      <c r="L43" s="43"/>
      <c r="M43" s="43"/>
      <c r="N43" s="43"/>
      <c r="O43" s="43"/>
      <c r="P43" s="43"/>
      <c r="Q43" s="110" t="s">
        <v>92</v>
      </c>
      <c r="R43" s="7"/>
    </row>
    <row r="44" spans="1:18" s="14" customFormat="1" ht="15" customHeight="1">
      <c r="A44" s="16" t="s">
        <v>131</v>
      </c>
      <c r="B44" s="17"/>
      <c r="C44" s="17"/>
      <c r="D44" s="17"/>
      <c r="E44" s="17"/>
      <c r="F44" s="17"/>
      <c r="G44" s="17"/>
      <c r="H44" s="17"/>
      <c r="I44" s="17"/>
      <c r="N44" s="924"/>
      <c r="O44" s="924"/>
      <c r="P44" s="924"/>
      <c r="Q44" s="924"/>
      <c r="R44" s="17"/>
    </row>
    <row r="45" spans="1:18" s="14" customFormat="1" ht="15" customHeight="1">
      <c r="A45" s="16"/>
      <c r="B45" s="7"/>
      <c r="C45" s="7"/>
      <c r="D45" s="7"/>
      <c r="E45" s="7"/>
      <c r="F45" s="7"/>
      <c r="G45" s="7"/>
      <c r="H45" s="7"/>
      <c r="I45" s="7"/>
      <c r="P45" s="21"/>
      <c r="Q45" s="17"/>
      <c r="R45" s="17"/>
    </row>
    <row r="46" spans="1:18" s="14" customFormat="1" ht="15" customHeight="1">
      <c r="A46" s="7"/>
      <c r="B46" s="7"/>
      <c r="C46" s="115"/>
      <c r="D46" s="7"/>
      <c r="E46" s="115"/>
      <c r="F46" s="115"/>
      <c r="G46" s="7"/>
      <c r="H46" s="7"/>
      <c r="I46" s="115"/>
      <c r="P46" s="21"/>
      <c r="Q46" s="17"/>
      <c r="R46" s="17"/>
    </row>
    <row r="47" spans="1:18">
      <c r="C47" s="115"/>
      <c r="E47" s="115"/>
      <c r="F47" s="115"/>
      <c r="I47" s="115"/>
    </row>
    <row r="48" spans="1:18">
      <c r="C48" s="115"/>
      <c r="E48" s="115"/>
      <c r="F48" s="115"/>
      <c r="I48" s="115"/>
    </row>
    <row r="49" spans="3:9">
      <c r="C49" s="115"/>
      <c r="E49" s="115"/>
      <c r="F49" s="115"/>
      <c r="I49" s="115"/>
    </row>
    <row r="50" spans="3:9">
      <c r="C50" s="115"/>
      <c r="E50" s="115"/>
      <c r="F50" s="115"/>
      <c r="I50" s="115"/>
    </row>
    <row r="51" spans="3:9">
      <c r="C51" s="115"/>
      <c r="E51" s="115"/>
      <c r="F51" s="115"/>
      <c r="I51" s="115"/>
    </row>
    <row r="52" spans="3:9">
      <c r="C52" s="115"/>
      <c r="E52" s="115"/>
      <c r="F52" s="115"/>
      <c r="I52" s="115"/>
    </row>
    <row r="53" spans="3:9">
      <c r="C53" s="115"/>
      <c r="E53" s="115"/>
      <c r="F53" s="115"/>
      <c r="I53" s="115"/>
    </row>
    <row r="54" spans="3:9">
      <c r="C54" s="115"/>
      <c r="E54" s="115"/>
      <c r="F54" s="115"/>
      <c r="I54" s="115"/>
    </row>
    <row r="55" spans="3:9">
      <c r="C55" s="115"/>
      <c r="E55" s="115"/>
      <c r="F55" s="115"/>
      <c r="I55" s="115"/>
    </row>
    <row r="56" spans="3:9">
      <c r="C56" s="115"/>
      <c r="E56" s="115"/>
      <c r="F56" s="115"/>
      <c r="I56" s="115"/>
    </row>
    <row r="57" spans="3:9">
      <c r="C57" s="115"/>
      <c r="E57" s="115"/>
      <c r="F57" s="115"/>
      <c r="I57" s="115"/>
    </row>
    <row r="58" spans="3:9">
      <c r="C58" s="115"/>
      <c r="E58" s="115"/>
      <c r="F58" s="115"/>
      <c r="I58" s="115"/>
    </row>
    <row r="59" spans="3:9">
      <c r="C59" s="115"/>
      <c r="E59" s="115"/>
      <c r="F59" s="115"/>
      <c r="I59" s="115"/>
    </row>
    <row r="60" spans="3:9">
      <c r="C60" s="115"/>
      <c r="E60" s="115"/>
      <c r="F60" s="115"/>
      <c r="I60" s="115"/>
    </row>
    <row r="61" spans="3:9">
      <c r="C61" s="115"/>
      <c r="E61" s="115"/>
      <c r="I61" s="115"/>
    </row>
    <row r="62" spans="3:9">
      <c r="C62" s="115"/>
    </row>
  </sheetData>
  <mergeCells count="24">
    <mergeCell ref="N44:Q44"/>
    <mergeCell ref="Q7:Q10"/>
    <mergeCell ref="B9:B10"/>
    <mergeCell ref="D9:D10"/>
    <mergeCell ref="E9:E10"/>
    <mergeCell ref="G9:G10"/>
    <mergeCell ref="H9:H10"/>
    <mergeCell ref="K9:K10"/>
    <mergeCell ref="L9:L10"/>
    <mergeCell ref="M9:M10"/>
    <mergeCell ref="J9:J10"/>
    <mergeCell ref="N7:N8"/>
    <mergeCell ref="O7:P8"/>
    <mergeCell ref="N9:N10"/>
    <mergeCell ref="M7:M8"/>
    <mergeCell ref="A3:H3"/>
    <mergeCell ref="I3:Q3"/>
    <mergeCell ref="A7:A10"/>
    <mergeCell ref="B7:B8"/>
    <mergeCell ref="C7:H7"/>
    <mergeCell ref="I7:K7"/>
    <mergeCell ref="L7:L8"/>
    <mergeCell ref="O9:O10"/>
    <mergeCell ref="P9:P10"/>
  </mergeCells>
  <phoneticPr fontId="43" type="noConversion"/>
  <printOptions horizontalCentered="1"/>
  <pageMargins left="0.59055118110236215" right="0.59055118110236215" top="0.59055118110236215" bottom="0.98425196850393704" header="0" footer="0"/>
  <pageSetup paperSize="7" scale="95" orientation="portrait" r:id="rId1"/>
  <colBreaks count="1" manualBreakCount="1">
    <brk id="8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</sheetPr>
  <dimension ref="A1:R62"/>
  <sheetViews>
    <sheetView zoomScaleNormal="100" zoomScaleSheetLayoutView="100" workbookViewId="0">
      <selection activeCell="J22" sqref="J22"/>
    </sheetView>
  </sheetViews>
  <sheetFormatPr defaultColWidth="8.88671875" defaultRowHeight="14.25"/>
  <cols>
    <col min="1" max="1" width="10.6640625" style="6" customWidth="1"/>
    <col min="2" max="2" width="9.44140625" style="6" customWidth="1"/>
    <col min="3" max="6" width="8.77734375" style="6" customWidth="1"/>
    <col min="7" max="8" width="7.77734375" style="6" customWidth="1"/>
    <col min="9" max="10" width="5.88671875" style="6" customWidth="1"/>
    <col min="11" max="11" width="5.77734375" style="6" customWidth="1"/>
    <col min="12" max="12" width="8.5546875" style="6" customWidth="1"/>
    <col min="13" max="13" width="7.77734375" style="6" customWidth="1"/>
    <col min="14" max="14" width="10.21875" style="6" customWidth="1"/>
    <col min="15" max="16" width="6.88671875" style="6" customWidth="1"/>
    <col min="17" max="17" width="12.44140625" style="6" customWidth="1"/>
    <col min="18" max="18" width="4" style="6" customWidth="1"/>
    <col min="19" max="16384" width="8.88671875" style="6"/>
  </cols>
  <sheetData>
    <row r="1" spans="1:18" s="5" customFormat="1" ht="12" customHeight="1">
      <c r="N1" s="65"/>
      <c r="O1" s="65"/>
      <c r="P1" s="65"/>
      <c r="Q1" s="66"/>
    </row>
    <row r="2" spans="1:18" ht="12" customHeight="1"/>
    <row r="3" spans="1:18" ht="18" customHeight="1">
      <c r="A3" s="908" t="s">
        <v>122</v>
      </c>
      <c r="B3" s="908"/>
      <c r="C3" s="908"/>
      <c r="D3" s="908"/>
      <c r="E3" s="908"/>
      <c r="F3" s="908"/>
      <c r="G3" s="908"/>
      <c r="H3" s="908"/>
      <c r="I3" s="908" t="s">
        <v>88</v>
      </c>
      <c r="J3" s="908"/>
      <c r="K3" s="908"/>
      <c r="L3" s="908"/>
      <c r="M3" s="908"/>
      <c r="N3" s="908"/>
      <c r="O3" s="908"/>
      <c r="P3" s="908"/>
      <c r="Q3" s="908"/>
    </row>
    <row r="4" spans="1:18" ht="18" customHeight="1">
      <c r="A4" s="102"/>
      <c r="B4" s="103"/>
      <c r="C4" s="102"/>
      <c r="D4" s="101"/>
    </row>
    <row r="5" spans="1:18" ht="12" customHeight="1">
      <c r="A5" s="102"/>
      <c r="B5" s="103"/>
      <c r="C5" s="102"/>
      <c r="D5" s="101"/>
    </row>
    <row r="6" spans="1:18" s="8" customFormat="1" ht="12" customHeight="1">
      <c r="A6" s="18" t="s">
        <v>490</v>
      </c>
      <c r="M6" s="54"/>
      <c r="N6" s="54"/>
      <c r="O6" s="54"/>
      <c r="P6" s="54"/>
      <c r="Q6" s="109" t="s">
        <v>548</v>
      </c>
    </row>
    <row r="7" spans="1:18" s="8" customFormat="1" ht="13.5" customHeight="1">
      <c r="A7" s="909" t="s">
        <v>382</v>
      </c>
      <c r="B7" s="912" t="s">
        <v>217</v>
      </c>
      <c r="C7" s="914" t="s">
        <v>379</v>
      </c>
      <c r="D7" s="915"/>
      <c r="E7" s="915"/>
      <c r="F7" s="915"/>
      <c r="G7" s="915"/>
      <c r="H7" s="915"/>
      <c r="I7" s="916" t="s">
        <v>193</v>
      </c>
      <c r="J7" s="916"/>
      <c r="K7" s="917"/>
      <c r="L7" s="918" t="s">
        <v>168</v>
      </c>
      <c r="M7" s="918" t="s">
        <v>381</v>
      </c>
      <c r="N7" s="937" t="s">
        <v>169</v>
      </c>
      <c r="O7" s="939" t="s">
        <v>332</v>
      </c>
      <c r="P7" s="940"/>
      <c r="Q7" s="925" t="s">
        <v>368</v>
      </c>
      <c r="R7" s="13"/>
    </row>
    <row r="8" spans="1:18" s="8" customFormat="1" ht="16.5" customHeight="1">
      <c r="A8" s="910"/>
      <c r="B8" s="913"/>
      <c r="C8" s="9" t="s">
        <v>53</v>
      </c>
      <c r="D8" s="10"/>
      <c r="E8" s="11"/>
      <c r="F8" s="9" t="s">
        <v>57</v>
      </c>
      <c r="G8" s="10"/>
      <c r="H8" s="10"/>
      <c r="I8" s="10" t="s">
        <v>10</v>
      </c>
      <c r="J8" s="7"/>
      <c r="K8" s="12"/>
      <c r="L8" s="919"/>
      <c r="M8" s="919"/>
      <c r="N8" s="938"/>
      <c r="O8" s="941"/>
      <c r="P8" s="942"/>
      <c r="Q8" s="926"/>
      <c r="R8" s="13"/>
    </row>
    <row r="9" spans="1:18" s="8" customFormat="1" ht="15.75" customHeight="1">
      <c r="A9" s="910"/>
      <c r="B9" s="929" t="s">
        <v>124</v>
      </c>
      <c r="C9" s="113" t="s">
        <v>55</v>
      </c>
      <c r="D9" s="931" t="s">
        <v>216</v>
      </c>
      <c r="E9" s="931" t="s">
        <v>170</v>
      </c>
      <c r="F9" s="113"/>
      <c r="G9" s="931" t="s">
        <v>216</v>
      </c>
      <c r="H9" s="933" t="s">
        <v>170</v>
      </c>
      <c r="I9" s="11"/>
      <c r="J9" s="931" t="s">
        <v>216</v>
      </c>
      <c r="K9" s="931" t="s">
        <v>170</v>
      </c>
      <c r="L9" s="935" t="s">
        <v>547</v>
      </c>
      <c r="M9" s="935" t="s">
        <v>457</v>
      </c>
      <c r="N9" s="943" t="s">
        <v>551</v>
      </c>
      <c r="O9" s="920" t="s">
        <v>110</v>
      </c>
      <c r="P9" s="922" t="s">
        <v>171</v>
      </c>
      <c r="Q9" s="926"/>
      <c r="R9" s="13"/>
    </row>
    <row r="10" spans="1:18" s="8" customFormat="1" ht="21" customHeight="1" thickBot="1">
      <c r="A10" s="911"/>
      <c r="B10" s="930"/>
      <c r="C10" s="114" t="s">
        <v>367</v>
      </c>
      <c r="D10" s="932"/>
      <c r="E10" s="932"/>
      <c r="F10" s="114" t="s">
        <v>343</v>
      </c>
      <c r="G10" s="932"/>
      <c r="H10" s="934"/>
      <c r="I10" s="176" t="s">
        <v>246</v>
      </c>
      <c r="J10" s="932"/>
      <c r="K10" s="932"/>
      <c r="L10" s="936"/>
      <c r="M10" s="936"/>
      <c r="N10" s="944"/>
      <c r="O10" s="921"/>
      <c r="P10" s="923"/>
      <c r="Q10" s="945"/>
      <c r="R10" s="13"/>
    </row>
    <row r="11" spans="1:18" ht="3" customHeight="1">
      <c r="A11" s="4"/>
      <c r="B11" s="67"/>
      <c r="C11" s="68"/>
      <c r="D11" s="13"/>
      <c r="E11" s="13"/>
      <c r="F11" s="68"/>
      <c r="G11" s="13"/>
      <c r="H11" s="13"/>
      <c r="I11" s="69"/>
      <c r="J11" s="13"/>
      <c r="K11" s="13"/>
      <c r="L11" s="15"/>
      <c r="M11" s="70"/>
      <c r="N11" s="71"/>
      <c r="O11" s="72"/>
      <c r="P11" s="73"/>
      <c r="Q11" s="40"/>
      <c r="R11" s="13"/>
    </row>
    <row r="12" spans="1:18" ht="15.95" customHeight="1">
      <c r="A12" s="177">
        <v>1991</v>
      </c>
      <c r="B12" s="146">
        <v>160177</v>
      </c>
      <c r="C12" s="146">
        <v>575734</v>
      </c>
      <c r="D12" s="146">
        <v>288255</v>
      </c>
      <c r="E12" s="146">
        <v>287479</v>
      </c>
      <c r="F12" s="146" t="s">
        <v>46</v>
      </c>
      <c r="G12" s="146" t="s">
        <v>46</v>
      </c>
      <c r="H12" s="146" t="s">
        <v>46</v>
      </c>
      <c r="I12" s="146" t="s">
        <v>46</v>
      </c>
      <c r="J12" s="146" t="s">
        <v>46</v>
      </c>
      <c r="K12" s="146" t="s">
        <v>46</v>
      </c>
      <c r="L12" s="85">
        <v>-2.8182232500042201</v>
      </c>
      <c r="M12" s="144">
        <v>3.5943612378805945</v>
      </c>
      <c r="N12" s="178" t="s">
        <v>46</v>
      </c>
      <c r="O12" s="146">
        <v>593.08163790883339</v>
      </c>
      <c r="P12" s="179">
        <v>970.75</v>
      </c>
      <c r="Q12" s="180">
        <v>1991</v>
      </c>
      <c r="R12" s="13"/>
    </row>
    <row r="13" spans="1:18" ht="15.95" customHeight="1">
      <c r="A13" s="181" t="s">
        <v>384</v>
      </c>
      <c r="B13" s="186">
        <v>128828</v>
      </c>
      <c r="C13" s="186">
        <v>455148</v>
      </c>
      <c r="D13" s="186">
        <v>227151</v>
      </c>
      <c r="E13" s="186">
        <v>227997</v>
      </c>
      <c r="F13" s="186" t="s">
        <v>46</v>
      </c>
      <c r="G13" s="186" t="s">
        <v>46</v>
      </c>
      <c r="H13" s="186" t="s">
        <v>46</v>
      </c>
      <c r="I13" s="186" t="s">
        <v>46</v>
      </c>
      <c r="J13" s="186" t="s">
        <v>46</v>
      </c>
      <c r="K13" s="186" t="s">
        <v>46</v>
      </c>
      <c r="L13" s="87">
        <v>-4.7375063574886509</v>
      </c>
      <c r="M13" s="187">
        <v>3.5329897227310831</v>
      </c>
      <c r="N13" s="188" t="s">
        <v>46</v>
      </c>
      <c r="O13" s="186">
        <v>2964.1680234451314</v>
      </c>
      <c r="P13" s="189">
        <v>153.55000000000001</v>
      </c>
      <c r="Q13" s="182" t="s">
        <v>188</v>
      </c>
      <c r="R13" s="13"/>
    </row>
    <row r="14" spans="1:18" ht="15.95" customHeight="1">
      <c r="A14" s="181" t="s">
        <v>380</v>
      </c>
      <c r="B14" s="186">
        <v>31349</v>
      </c>
      <c r="C14" s="186">
        <v>120586</v>
      </c>
      <c r="D14" s="186">
        <v>61104</v>
      </c>
      <c r="E14" s="186">
        <v>59482</v>
      </c>
      <c r="F14" s="186" t="s">
        <v>46</v>
      </c>
      <c r="G14" s="186" t="s">
        <v>46</v>
      </c>
      <c r="H14" s="186" t="s">
        <v>46</v>
      </c>
      <c r="I14" s="186" t="s">
        <v>46</v>
      </c>
      <c r="J14" s="186" t="s">
        <v>46</v>
      </c>
      <c r="K14" s="186" t="s">
        <v>46</v>
      </c>
      <c r="L14" s="87">
        <v>5.1802489380446062</v>
      </c>
      <c r="M14" s="187">
        <v>3.8465660786627964</v>
      </c>
      <c r="N14" s="188" t="s">
        <v>46</v>
      </c>
      <c r="O14" s="186">
        <v>147.55996084189917</v>
      </c>
      <c r="P14" s="189">
        <v>817.2</v>
      </c>
      <c r="Q14" s="182" t="s">
        <v>533</v>
      </c>
      <c r="R14" s="13"/>
    </row>
    <row r="15" spans="1:18" ht="15.95" customHeight="1">
      <c r="A15" s="177">
        <v>1992</v>
      </c>
      <c r="B15" s="183">
        <v>168255</v>
      </c>
      <c r="C15" s="146">
        <v>591188</v>
      </c>
      <c r="D15" s="146">
        <v>295756</v>
      </c>
      <c r="E15" s="146">
        <v>295432</v>
      </c>
      <c r="F15" s="146">
        <v>590652</v>
      </c>
      <c r="G15" s="146">
        <v>295480</v>
      </c>
      <c r="H15" s="146">
        <v>295172</v>
      </c>
      <c r="I15" s="146">
        <v>536</v>
      </c>
      <c r="J15" s="183">
        <v>276</v>
      </c>
      <c r="K15" s="183">
        <v>260</v>
      </c>
      <c r="L15" s="85">
        <v>2.6842257014524069</v>
      </c>
      <c r="M15" s="144">
        <v>3.5104573415351696</v>
      </c>
      <c r="N15" s="146">
        <v>31695</v>
      </c>
      <c r="O15" s="146">
        <v>609.06402925874409</v>
      </c>
      <c r="P15" s="179">
        <v>970.65000000000009</v>
      </c>
      <c r="Q15" s="180">
        <v>1992</v>
      </c>
      <c r="R15" s="13"/>
    </row>
    <row r="16" spans="1:18" ht="15.95" customHeight="1">
      <c r="A16" s="181" t="s">
        <v>384</v>
      </c>
      <c r="B16" s="53">
        <v>136068</v>
      </c>
      <c r="C16" s="186">
        <v>471118</v>
      </c>
      <c r="D16" s="186">
        <v>234890</v>
      </c>
      <c r="E16" s="186">
        <v>236228</v>
      </c>
      <c r="F16" s="186">
        <v>470612</v>
      </c>
      <c r="G16" s="186">
        <v>234627</v>
      </c>
      <c r="H16" s="186">
        <v>235985</v>
      </c>
      <c r="I16" s="186">
        <v>506</v>
      </c>
      <c r="J16" s="53">
        <v>263</v>
      </c>
      <c r="K16" s="53">
        <v>243</v>
      </c>
      <c r="L16" s="87">
        <v>3.5087488025872902</v>
      </c>
      <c r="M16" s="187">
        <v>3.4586530264279625</v>
      </c>
      <c r="N16" s="186">
        <v>20811</v>
      </c>
      <c r="O16" s="186">
        <v>3068.1732334744379</v>
      </c>
      <c r="P16" s="189">
        <v>153.55000000000001</v>
      </c>
      <c r="Q16" s="182" t="s">
        <v>188</v>
      </c>
      <c r="R16" s="13"/>
    </row>
    <row r="17" spans="1:18" ht="15.95" customHeight="1">
      <c r="A17" s="181" t="s">
        <v>380</v>
      </c>
      <c r="B17" s="53">
        <v>32187</v>
      </c>
      <c r="C17" s="186">
        <v>120070</v>
      </c>
      <c r="D17" s="186">
        <v>60866</v>
      </c>
      <c r="E17" s="186">
        <v>59204</v>
      </c>
      <c r="F17" s="186">
        <v>120040</v>
      </c>
      <c r="G17" s="186">
        <v>60853</v>
      </c>
      <c r="H17" s="186">
        <v>59187</v>
      </c>
      <c r="I17" s="186">
        <v>30</v>
      </c>
      <c r="J17" s="53">
        <v>13</v>
      </c>
      <c r="K17" s="53">
        <v>17</v>
      </c>
      <c r="L17" s="87">
        <v>-0.42791037102151164</v>
      </c>
      <c r="M17" s="187">
        <v>3.7294559915493832</v>
      </c>
      <c r="N17" s="186">
        <v>10884</v>
      </c>
      <c r="O17" s="186">
        <v>146.9465181740301</v>
      </c>
      <c r="P17" s="189">
        <v>817.1</v>
      </c>
      <c r="Q17" s="182" t="s">
        <v>533</v>
      </c>
      <c r="R17" s="13"/>
    </row>
    <row r="18" spans="1:18" ht="15.95" customHeight="1">
      <c r="A18" s="177">
        <v>1993</v>
      </c>
      <c r="B18" s="183">
        <v>176049</v>
      </c>
      <c r="C18" s="146">
        <v>608582</v>
      </c>
      <c r="D18" s="146">
        <v>304670</v>
      </c>
      <c r="E18" s="146">
        <v>303912</v>
      </c>
      <c r="F18" s="146">
        <v>607975</v>
      </c>
      <c r="G18" s="146">
        <v>304356</v>
      </c>
      <c r="H18" s="146">
        <v>303619</v>
      </c>
      <c r="I18" s="146">
        <v>607</v>
      </c>
      <c r="J18" s="183">
        <v>314</v>
      </c>
      <c r="K18" s="183">
        <v>293</v>
      </c>
      <c r="L18" s="85">
        <v>2.9422112762775972</v>
      </c>
      <c r="M18" s="144">
        <v>3.4534419394600366</v>
      </c>
      <c r="N18" s="146">
        <v>32961</v>
      </c>
      <c r="O18" s="146">
        <v>626.98397980734558</v>
      </c>
      <c r="P18" s="179">
        <v>970.65000000000009</v>
      </c>
      <c r="Q18" s="180">
        <v>1993</v>
      </c>
      <c r="R18" s="41"/>
    </row>
    <row r="19" spans="1:18" ht="15.95" customHeight="1">
      <c r="A19" s="181" t="s">
        <v>384</v>
      </c>
      <c r="B19" s="53">
        <v>142983</v>
      </c>
      <c r="C19" s="186">
        <v>489033</v>
      </c>
      <c r="D19" s="186">
        <v>244017</v>
      </c>
      <c r="E19" s="186">
        <v>245016</v>
      </c>
      <c r="F19" s="186">
        <v>488484</v>
      </c>
      <c r="G19" s="186">
        <v>243737</v>
      </c>
      <c r="H19" s="186">
        <v>244747</v>
      </c>
      <c r="I19" s="186">
        <v>549</v>
      </c>
      <c r="J19" s="53">
        <v>280</v>
      </c>
      <c r="K19" s="53">
        <v>269</v>
      </c>
      <c r="L19" s="87">
        <v>3.8026566592658315</v>
      </c>
      <c r="M19" s="187">
        <v>3.4163781708314973</v>
      </c>
      <c r="N19" s="186">
        <v>21685</v>
      </c>
      <c r="O19" s="186">
        <v>3184.8453272549655</v>
      </c>
      <c r="P19" s="189">
        <v>153.55000000000001</v>
      </c>
      <c r="Q19" s="182" t="s">
        <v>188</v>
      </c>
      <c r="R19" s="41"/>
    </row>
    <row r="20" spans="1:18" ht="15.95" customHeight="1">
      <c r="A20" s="181" t="s">
        <v>380</v>
      </c>
      <c r="B20" s="53">
        <v>33066</v>
      </c>
      <c r="C20" s="186">
        <v>119549</v>
      </c>
      <c r="D20" s="186">
        <v>60653</v>
      </c>
      <c r="E20" s="186">
        <v>58896</v>
      </c>
      <c r="F20" s="186">
        <v>119491</v>
      </c>
      <c r="G20" s="186">
        <v>60619</v>
      </c>
      <c r="H20" s="186">
        <v>58872</v>
      </c>
      <c r="I20" s="186">
        <v>58</v>
      </c>
      <c r="J20" s="53">
        <v>34</v>
      </c>
      <c r="K20" s="53">
        <v>24</v>
      </c>
      <c r="L20" s="87">
        <v>-0.43391355042891644</v>
      </c>
      <c r="M20" s="187">
        <v>3.6137119699993954</v>
      </c>
      <c r="N20" s="186">
        <v>11276</v>
      </c>
      <c r="O20" s="186">
        <v>146.30889731978951</v>
      </c>
      <c r="P20" s="189">
        <v>817.1</v>
      </c>
      <c r="Q20" s="182" t="s">
        <v>533</v>
      </c>
      <c r="R20" s="41"/>
    </row>
    <row r="21" spans="1:18" ht="15.95" customHeight="1">
      <c r="A21" s="177">
        <v>1994</v>
      </c>
      <c r="B21" s="183">
        <v>182553</v>
      </c>
      <c r="C21" s="146">
        <v>622092</v>
      </c>
      <c r="D21" s="146">
        <v>311287</v>
      </c>
      <c r="E21" s="146">
        <v>310805</v>
      </c>
      <c r="F21" s="146">
        <v>621097</v>
      </c>
      <c r="G21" s="146">
        <v>310857</v>
      </c>
      <c r="H21" s="146">
        <v>310240</v>
      </c>
      <c r="I21" s="146">
        <v>995</v>
      </c>
      <c r="J21" s="183">
        <v>430</v>
      </c>
      <c r="K21" s="183">
        <v>565</v>
      </c>
      <c r="L21" s="85">
        <v>2.2199144897483003</v>
      </c>
      <c r="M21" s="144">
        <v>3.4022831725581062</v>
      </c>
      <c r="N21" s="146">
        <v>34345</v>
      </c>
      <c r="O21" s="146">
        <v>639.48601973684208</v>
      </c>
      <c r="P21" s="179">
        <v>972.8</v>
      </c>
      <c r="Q21" s="180">
        <v>1994</v>
      </c>
      <c r="R21" s="42"/>
    </row>
    <row r="22" spans="1:18" s="125" customFormat="1" ht="15.95" customHeight="1">
      <c r="A22" s="181" t="s">
        <v>384</v>
      </c>
      <c r="B22" s="53">
        <v>149213</v>
      </c>
      <c r="C22" s="186">
        <v>504221</v>
      </c>
      <c r="D22" s="186">
        <v>251393</v>
      </c>
      <c r="E22" s="186">
        <v>252828</v>
      </c>
      <c r="F22" s="186">
        <v>503355</v>
      </c>
      <c r="G22" s="186">
        <v>251032</v>
      </c>
      <c r="H22" s="186">
        <v>252323</v>
      </c>
      <c r="I22" s="186">
        <v>866</v>
      </c>
      <c r="J22" s="53">
        <v>361</v>
      </c>
      <c r="K22" s="53">
        <v>505</v>
      </c>
      <c r="L22" s="87">
        <v>3.1057208818218811</v>
      </c>
      <c r="M22" s="187">
        <v>3.3733991006145576</v>
      </c>
      <c r="N22" s="186">
        <v>22708</v>
      </c>
      <c r="O22" s="186">
        <v>3283.7577336372515</v>
      </c>
      <c r="P22" s="189">
        <v>153.55000000000001</v>
      </c>
      <c r="Q22" s="182" t="s">
        <v>188</v>
      </c>
      <c r="R22" s="124"/>
    </row>
    <row r="23" spans="1:18" s="127" customFormat="1" ht="15.95" customHeight="1">
      <c r="A23" s="181" t="s">
        <v>380</v>
      </c>
      <c r="B23" s="53">
        <v>33340</v>
      </c>
      <c r="C23" s="186">
        <v>117871</v>
      </c>
      <c r="D23" s="186">
        <v>59894</v>
      </c>
      <c r="E23" s="186">
        <v>57977</v>
      </c>
      <c r="F23" s="186">
        <v>117742</v>
      </c>
      <c r="G23" s="186">
        <v>59825</v>
      </c>
      <c r="H23" s="186">
        <v>57917</v>
      </c>
      <c r="I23" s="186">
        <v>129</v>
      </c>
      <c r="J23" s="53">
        <v>69</v>
      </c>
      <c r="K23" s="53">
        <v>60</v>
      </c>
      <c r="L23" s="87">
        <v>-1.4036085621795247</v>
      </c>
      <c r="M23" s="187">
        <v>3.5315536892621475</v>
      </c>
      <c r="N23" s="186">
        <v>11637</v>
      </c>
      <c r="O23" s="186">
        <v>143.87671650900214</v>
      </c>
      <c r="P23" s="189">
        <v>819.25</v>
      </c>
      <c r="Q23" s="182" t="s">
        <v>533</v>
      </c>
      <c r="R23" s="126"/>
    </row>
    <row r="24" spans="1:18" ht="15.95" customHeight="1">
      <c r="A24" s="177" t="s">
        <v>431</v>
      </c>
      <c r="B24" s="146">
        <v>182444</v>
      </c>
      <c r="C24" s="146">
        <v>643508</v>
      </c>
      <c r="D24" s="146">
        <v>320655</v>
      </c>
      <c r="E24" s="146">
        <v>322853</v>
      </c>
      <c r="F24" s="146">
        <v>643027</v>
      </c>
      <c r="G24" s="146">
        <v>320407</v>
      </c>
      <c r="H24" s="146">
        <v>322620</v>
      </c>
      <c r="I24" s="146">
        <v>481</v>
      </c>
      <c r="J24" s="146">
        <v>248</v>
      </c>
      <c r="K24" s="146">
        <v>233</v>
      </c>
      <c r="L24" s="85">
        <v>3.4425776251744118</v>
      </c>
      <c r="M24" s="144">
        <v>3.5245171121001513</v>
      </c>
      <c r="N24" s="146">
        <v>36136</v>
      </c>
      <c r="O24" s="146">
        <v>664.82219972312328</v>
      </c>
      <c r="P24" s="179">
        <v>967.94</v>
      </c>
      <c r="Q24" s="180" t="s">
        <v>431</v>
      </c>
      <c r="R24" s="13"/>
    </row>
    <row r="25" spans="1:18" ht="15.95" customHeight="1">
      <c r="A25" s="181" t="s">
        <v>384</v>
      </c>
      <c r="B25" s="186">
        <v>151123</v>
      </c>
      <c r="C25" s="186">
        <v>531376</v>
      </c>
      <c r="D25" s="186">
        <v>264612</v>
      </c>
      <c r="E25" s="186">
        <v>266764</v>
      </c>
      <c r="F25" s="186">
        <v>530933</v>
      </c>
      <c r="G25" s="186">
        <v>264388</v>
      </c>
      <c r="H25" s="186">
        <v>266545</v>
      </c>
      <c r="I25" s="186">
        <v>443</v>
      </c>
      <c r="J25" s="186">
        <v>224</v>
      </c>
      <c r="K25" s="186">
        <v>219</v>
      </c>
      <c r="L25" s="87">
        <v>5.385535310905337</v>
      </c>
      <c r="M25" s="187">
        <v>3.5132507957094554</v>
      </c>
      <c r="N25" s="188">
        <v>23104</v>
      </c>
      <c r="O25" s="186">
        <v>3460.6056659068704</v>
      </c>
      <c r="P25" s="189">
        <v>153.55000000000001</v>
      </c>
      <c r="Q25" s="182" t="s">
        <v>188</v>
      </c>
      <c r="R25" s="13"/>
    </row>
    <row r="26" spans="1:18" ht="15.95" customHeight="1">
      <c r="A26" s="181" t="s">
        <v>380</v>
      </c>
      <c r="B26" s="186">
        <v>31321</v>
      </c>
      <c r="C26" s="186">
        <v>112132</v>
      </c>
      <c r="D26" s="186">
        <v>56043</v>
      </c>
      <c r="E26" s="186">
        <v>56089</v>
      </c>
      <c r="F26" s="186">
        <v>112094</v>
      </c>
      <c r="G26" s="186">
        <v>56019</v>
      </c>
      <c r="H26" s="186">
        <v>56075</v>
      </c>
      <c r="I26" s="186">
        <v>38</v>
      </c>
      <c r="J26" s="186">
        <v>24</v>
      </c>
      <c r="K26" s="186">
        <v>14</v>
      </c>
      <c r="L26" s="87">
        <v>-4.8688820829550945</v>
      </c>
      <c r="M26" s="187">
        <v>3.5788767919287379</v>
      </c>
      <c r="N26" s="188">
        <v>13032</v>
      </c>
      <c r="O26" s="186">
        <v>137.6883311435553</v>
      </c>
      <c r="P26" s="189">
        <v>814.39</v>
      </c>
      <c r="Q26" s="182" t="s">
        <v>533</v>
      </c>
      <c r="R26" s="13"/>
    </row>
    <row r="27" spans="1:18" ht="15.95" customHeight="1">
      <c r="A27" s="177">
        <v>1996</v>
      </c>
      <c r="B27" s="146">
        <v>195988</v>
      </c>
      <c r="C27" s="146">
        <v>650679</v>
      </c>
      <c r="D27" s="146">
        <v>325482</v>
      </c>
      <c r="E27" s="146">
        <v>325197</v>
      </c>
      <c r="F27" s="146">
        <v>649561</v>
      </c>
      <c r="G27" s="146">
        <v>324935</v>
      </c>
      <c r="H27" s="146">
        <v>324626</v>
      </c>
      <c r="I27" s="146">
        <v>1118</v>
      </c>
      <c r="J27" s="146">
        <v>547</v>
      </c>
      <c r="K27" s="146">
        <v>571</v>
      </c>
      <c r="L27" s="85">
        <v>1.1143606606289276</v>
      </c>
      <c r="M27" s="144">
        <v>3.3142896503867583</v>
      </c>
      <c r="N27" s="178">
        <v>36982</v>
      </c>
      <c r="O27" s="146">
        <v>672.2932272562897</v>
      </c>
      <c r="P27" s="179">
        <v>967.85</v>
      </c>
      <c r="Q27" s="180">
        <v>1996</v>
      </c>
      <c r="R27" s="13"/>
    </row>
    <row r="28" spans="1:18" ht="15.95" customHeight="1">
      <c r="A28" s="181" t="s">
        <v>384</v>
      </c>
      <c r="B28" s="186">
        <v>160200</v>
      </c>
      <c r="C28" s="186">
        <v>530836</v>
      </c>
      <c r="D28" s="186">
        <v>264529</v>
      </c>
      <c r="E28" s="186">
        <v>266307</v>
      </c>
      <c r="F28" s="186">
        <v>529995</v>
      </c>
      <c r="G28" s="186">
        <v>264118</v>
      </c>
      <c r="H28" s="186">
        <v>265877</v>
      </c>
      <c r="I28" s="186">
        <v>841</v>
      </c>
      <c r="J28" s="186">
        <v>411</v>
      </c>
      <c r="K28" s="186">
        <v>430</v>
      </c>
      <c r="L28" s="87">
        <v>-0.10162295624943543</v>
      </c>
      <c r="M28" s="187">
        <v>3.3083333333333331</v>
      </c>
      <c r="N28" s="188">
        <v>24478</v>
      </c>
      <c r="O28" s="186">
        <v>3459.116382119119</v>
      </c>
      <c r="P28" s="189">
        <v>153.46</v>
      </c>
      <c r="Q28" s="182" t="s">
        <v>188</v>
      </c>
      <c r="R28" s="13"/>
    </row>
    <row r="29" spans="1:18" ht="15.95" customHeight="1">
      <c r="A29" s="181" t="s">
        <v>380</v>
      </c>
      <c r="B29" s="186">
        <v>35788</v>
      </c>
      <c r="C29" s="186">
        <v>119843</v>
      </c>
      <c r="D29" s="186">
        <v>60953</v>
      </c>
      <c r="E29" s="186">
        <v>58890</v>
      </c>
      <c r="F29" s="186">
        <v>119566</v>
      </c>
      <c r="G29" s="186">
        <v>60817</v>
      </c>
      <c r="H29" s="186">
        <v>58749</v>
      </c>
      <c r="I29" s="186">
        <v>277</v>
      </c>
      <c r="J29" s="186">
        <v>136</v>
      </c>
      <c r="K29" s="186">
        <v>141</v>
      </c>
      <c r="L29" s="87">
        <v>6.8767167267149434</v>
      </c>
      <c r="M29" s="187">
        <v>3.3409522745054208</v>
      </c>
      <c r="N29" s="188">
        <v>12504</v>
      </c>
      <c r="O29" s="186">
        <v>147.15676764203883</v>
      </c>
      <c r="P29" s="189">
        <v>814.39</v>
      </c>
      <c r="Q29" s="182" t="s">
        <v>533</v>
      </c>
      <c r="R29" s="13"/>
    </row>
    <row r="30" spans="1:18" ht="15.95" customHeight="1">
      <c r="A30" s="177">
        <v>1997</v>
      </c>
      <c r="B30" s="146">
        <v>205254</v>
      </c>
      <c r="C30" s="146">
        <v>665909</v>
      </c>
      <c r="D30" s="146">
        <v>333169</v>
      </c>
      <c r="E30" s="146">
        <v>332740</v>
      </c>
      <c r="F30" s="146">
        <v>664435</v>
      </c>
      <c r="G30" s="146">
        <v>332374</v>
      </c>
      <c r="H30" s="146">
        <v>332061</v>
      </c>
      <c r="I30" s="146">
        <v>1474</v>
      </c>
      <c r="J30" s="146">
        <v>795</v>
      </c>
      <c r="K30" s="146">
        <v>679</v>
      </c>
      <c r="L30" s="85">
        <v>2.3406318630230882</v>
      </c>
      <c r="M30" s="144">
        <v>3.2371354516842548</v>
      </c>
      <c r="N30" s="178">
        <v>38622</v>
      </c>
      <c r="O30" s="146">
        <v>688.1002324980625</v>
      </c>
      <c r="P30" s="179">
        <v>967.75</v>
      </c>
      <c r="Q30" s="180">
        <v>1997</v>
      </c>
      <c r="R30" s="13"/>
    </row>
    <row r="31" spans="1:18" ht="17.100000000000001" customHeight="1">
      <c r="A31" s="181" t="s">
        <v>384</v>
      </c>
      <c r="B31" s="186">
        <v>167549</v>
      </c>
      <c r="C31" s="186">
        <v>544115</v>
      </c>
      <c r="D31" s="186">
        <v>271225</v>
      </c>
      <c r="E31" s="186">
        <v>272890</v>
      </c>
      <c r="F31" s="186">
        <v>543161</v>
      </c>
      <c r="G31" s="186">
        <v>270722</v>
      </c>
      <c r="H31" s="186">
        <v>272439</v>
      </c>
      <c r="I31" s="186">
        <v>954</v>
      </c>
      <c r="J31" s="186">
        <v>503</v>
      </c>
      <c r="K31" s="186">
        <v>451</v>
      </c>
      <c r="L31" s="87">
        <v>2.5015258950033532</v>
      </c>
      <c r="M31" s="187">
        <v>3.2418038902052535</v>
      </c>
      <c r="N31" s="188">
        <v>25568</v>
      </c>
      <c r="O31" s="186">
        <v>3547.9590505998954</v>
      </c>
      <c r="P31" s="189">
        <v>153.36000000000001</v>
      </c>
      <c r="Q31" s="182" t="s">
        <v>188</v>
      </c>
      <c r="R31" s="13"/>
    </row>
    <row r="32" spans="1:18" ht="17.100000000000001" customHeight="1">
      <c r="A32" s="181" t="s">
        <v>380</v>
      </c>
      <c r="B32" s="186">
        <v>37705</v>
      </c>
      <c r="C32" s="186">
        <v>121794</v>
      </c>
      <c r="D32" s="186">
        <v>61944</v>
      </c>
      <c r="E32" s="186">
        <v>59850</v>
      </c>
      <c r="F32" s="186">
        <v>121274</v>
      </c>
      <c r="G32" s="186">
        <v>61652</v>
      </c>
      <c r="H32" s="186">
        <v>59622</v>
      </c>
      <c r="I32" s="186">
        <v>520</v>
      </c>
      <c r="J32" s="186">
        <v>292</v>
      </c>
      <c r="K32" s="186">
        <v>228</v>
      </c>
      <c r="L32" s="87">
        <v>1.6279632519212637</v>
      </c>
      <c r="M32" s="187">
        <v>3.2163903991513063</v>
      </c>
      <c r="N32" s="188">
        <v>13054</v>
      </c>
      <c r="O32" s="186">
        <v>149.55242574196637</v>
      </c>
      <c r="P32" s="189">
        <v>814.39</v>
      </c>
      <c r="Q32" s="182" t="s">
        <v>533</v>
      </c>
      <c r="R32" s="13"/>
    </row>
    <row r="33" spans="1:18" ht="17.100000000000001" customHeight="1">
      <c r="A33" s="177">
        <v>1998</v>
      </c>
      <c r="B33" s="183">
        <v>215327</v>
      </c>
      <c r="C33" s="146">
        <v>680790</v>
      </c>
      <c r="D33" s="146">
        <v>340180</v>
      </c>
      <c r="E33" s="146">
        <v>340610</v>
      </c>
      <c r="F33" s="146">
        <v>678807</v>
      </c>
      <c r="G33" s="146">
        <v>339268</v>
      </c>
      <c r="H33" s="146">
        <v>339539</v>
      </c>
      <c r="I33" s="146">
        <v>1983</v>
      </c>
      <c r="J33" s="183">
        <v>912</v>
      </c>
      <c r="K33" s="183">
        <v>1071</v>
      </c>
      <c r="L33" s="85">
        <v>2.2346897248723177</v>
      </c>
      <c r="M33" s="144">
        <v>3.152447208199622</v>
      </c>
      <c r="N33" s="146">
        <v>40611</v>
      </c>
      <c r="O33" s="146">
        <v>703.49167639734219</v>
      </c>
      <c r="P33" s="184">
        <v>967.73</v>
      </c>
      <c r="Q33" s="180">
        <v>1998</v>
      </c>
      <c r="R33" s="13"/>
    </row>
    <row r="34" spans="1:18" ht="17.100000000000001" customHeight="1">
      <c r="A34" s="181" t="s">
        <v>384</v>
      </c>
      <c r="B34" s="53">
        <v>175932</v>
      </c>
      <c r="C34" s="186">
        <v>557405</v>
      </c>
      <c r="D34" s="186">
        <v>277384</v>
      </c>
      <c r="E34" s="186">
        <v>280021</v>
      </c>
      <c r="F34" s="186">
        <v>555997</v>
      </c>
      <c r="G34" s="186">
        <v>276751</v>
      </c>
      <c r="H34" s="186">
        <v>279246</v>
      </c>
      <c r="I34" s="186">
        <v>1408</v>
      </c>
      <c r="J34" s="53">
        <v>633</v>
      </c>
      <c r="K34" s="53">
        <v>775</v>
      </c>
      <c r="L34" s="87">
        <v>2.442498368910984</v>
      </c>
      <c r="M34" s="187">
        <v>3.1602948866607554</v>
      </c>
      <c r="N34" s="186">
        <v>26925</v>
      </c>
      <c r="O34" s="186">
        <v>3635.0919525238032</v>
      </c>
      <c r="P34" s="189">
        <v>153.34</v>
      </c>
      <c r="Q34" s="182" t="s">
        <v>188</v>
      </c>
      <c r="R34" s="13"/>
    </row>
    <row r="35" spans="1:18" ht="17.100000000000001" customHeight="1">
      <c r="A35" s="181" t="s">
        <v>380</v>
      </c>
      <c r="B35" s="53">
        <v>39395</v>
      </c>
      <c r="C35" s="186">
        <v>123385</v>
      </c>
      <c r="D35" s="186">
        <v>62796</v>
      </c>
      <c r="E35" s="186">
        <v>60589</v>
      </c>
      <c r="F35" s="186">
        <v>122810</v>
      </c>
      <c r="G35" s="186">
        <v>62517</v>
      </c>
      <c r="H35" s="186">
        <v>60293</v>
      </c>
      <c r="I35" s="186">
        <v>575</v>
      </c>
      <c r="J35" s="53">
        <v>279</v>
      </c>
      <c r="K35" s="53">
        <v>296</v>
      </c>
      <c r="L35" s="87">
        <v>1.306304087229256</v>
      </c>
      <c r="M35" s="187">
        <v>3.1174006853661633</v>
      </c>
      <c r="N35" s="186">
        <v>13686</v>
      </c>
      <c r="O35" s="186">
        <v>151.50603519198418</v>
      </c>
      <c r="P35" s="189">
        <v>814.39</v>
      </c>
      <c r="Q35" s="182" t="s">
        <v>533</v>
      </c>
      <c r="R35" s="13"/>
    </row>
    <row r="36" spans="1:18" ht="17.100000000000001" customHeight="1">
      <c r="A36" s="177">
        <v>1999</v>
      </c>
      <c r="B36" s="146">
        <v>221025</v>
      </c>
      <c r="C36" s="146">
        <v>691994</v>
      </c>
      <c r="D36" s="146">
        <v>345915</v>
      </c>
      <c r="E36" s="146">
        <v>346079</v>
      </c>
      <c r="F36" s="146">
        <v>689757</v>
      </c>
      <c r="G36" s="146">
        <v>344905</v>
      </c>
      <c r="H36" s="146">
        <v>344852</v>
      </c>
      <c r="I36" s="146">
        <v>2237</v>
      </c>
      <c r="J36" s="146">
        <v>1010</v>
      </c>
      <c r="K36" s="146">
        <v>1227</v>
      </c>
      <c r="L36" s="85">
        <v>1.6457351018669488</v>
      </c>
      <c r="M36" s="144">
        <v>3.1207193756362401</v>
      </c>
      <c r="N36" s="146">
        <v>42906</v>
      </c>
      <c r="O36" s="146">
        <v>715.08406444079321</v>
      </c>
      <c r="P36" s="179">
        <v>967.71</v>
      </c>
      <c r="Q36" s="180">
        <v>1999</v>
      </c>
      <c r="R36" s="41"/>
    </row>
    <row r="37" spans="1:18" ht="17.100000000000001" customHeight="1">
      <c r="A37" s="181" t="s">
        <v>384</v>
      </c>
      <c r="B37" s="186">
        <v>181228</v>
      </c>
      <c r="C37" s="186">
        <v>569072</v>
      </c>
      <c r="D37" s="186">
        <v>283272</v>
      </c>
      <c r="E37" s="186">
        <v>285800</v>
      </c>
      <c r="F37" s="186">
        <v>567522</v>
      </c>
      <c r="G37" s="186">
        <v>282601</v>
      </c>
      <c r="H37" s="186">
        <v>284921</v>
      </c>
      <c r="I37" s="186">
        <v>1550</v>
      </c>
      <c r="J37" s="186">
        <v>671</v>
      </c>
      <c r="K37" s="186">
        <v>879</v>
      </c>
      <c r="L37" s="87">
        <v>2.0930920964110475</v>
      </c>
      <c r="M37" s="187">
        <v>3.1315359657448076</v>
      </c>
      <c r="N37" s="188">
        <v>28715</v>
      </c>
      <c r="O37" s="186">
        <v>3711.6618836420562</v>
      </c>
      <c r="P37" s="189">
        <v>153.32</v>
      </c>
      <c r="Q37" s="182" t="s">
        <v>188</v>
      </c>
      <c r="R37" s="41"/>
    </row>
    <row r="38" spans="1:18" ht="17.100000000000001" customHeight="1">
      <c r="A38" s="181" t="s">
        <v>380</v>
      </c>
      <c r="B38" s="186">
        <v>39797</v>
      </c>
      <c r="C38" s="186">
        <v>122922</v>
      </c>
      <c r="D38" s="186">
        <v>62643</v>
      </c>
      <c r="E38" s="186">
        <v>60279</v>
      </c>
      <c r="F38" s="186">
        <v>122235</v>
      </c>
      <c r="G38" s="186">
        <v>62304</v>
      </c>
      <c r="H38" s="186">
        <v>59931</v>
      </c>
      <c r="I38" s="186">
        <v>687</v>
      </c>
      <c r="J38" s="186">
        <v>339</v>
      </c>
      <c r="K38" s="186">
        <v>348</v>
      </c>
      <c r="L38" s="87">
        <v>-0.37524820683227295</v>
      </c>
      <c r="M38" s="187">
        <v>3.0714626730658088</v>
      </c>
      <c r="N38" s="188">
        <v>14191</v>
      </c>
      <c r="O38" s="186">
        <v>150.9375115116836</v>
      </c>
      <c r="P38" s="189">
        <v>814.39</v>
      </c>
      <c r="Q38" s="182" t="s">
        <v>533</v>
      </c>
      <c r="R38" s="41"/>
    </row>
    <row r="39" spans="1:18" ht="17.100000000000001" customHeight="1">
      <c r="A39" s="177" t="s">
        <v>440</v>
      </c>
      <c r="B39" s="146">
        <v>215434</v>
      </c>
      <c r="C39" s="146">
        <v>702829</v>
      </c>
      <c r="D39" s="146">
        <v>350137</v>
      </c>
      <c r="E39" s="146">
        <v>352692</v>
      </c>
      <c r="F39" s="146">
        <v>701256</v>
      </c>
      <c r="G39" s="146">
        <v>349517</v>
      </c>
      <c r="H39" s="146">
        <v>351739</v>
      </c>
      <c r="I39" s="146">
        <v>1573</v>
      </c>
      <c r="J39" s="146">
        <v>620</v>
      </c>
      <c r="K39" s="146">
        <v>953</v>
      </c>
      <c r="L39" s="85">
        <v>1.565765021083998</v>
      </c>
      <c r="M39" s="144">
        <v>3.2550850840628685</v>
      </c>
      <c r="N39" s="178">
        <v>46212</v>
      </c>
      <c r="O39" s="146">
        <v>726.30311673280414</v>
      </c>
      <c r="P39" s="179">
        <v>967.68000000000006</v>
      </c>
      <c r="Q39" s="180" t="s">
        <v>440</v>
      </c>
      <c r="R39" s="42"/>
    </row>
    <row r="40" spans="1:18" s="125" customFormat="1" ht="17.100000000000001" customHeight="1">
      <c r="A40" s="181" t="s">
        <v>384</v>
      </c>
      <c r="B40" s="186">
        <v>179676</v>
      </c>
      <c r="C40" s="186">
        <v>586700</v>
      </c>
      <c r="D40" s="186">
        <v>292144</v>
      </c>
      <c r="E40" s="186">
        <v>294556</v>
      </c>
      <c r="F40" s="186">
        <v>585622</v>
      </c>
      <c r="G40" s="186">
        <v>291748</v>
      </c>
      <c r="H40" s="186">
        <v>293874</v>
      </c>
      <c r="I40" s="186">
        <v>1078</v>
      </c>
      <c r="J40" s="186">
        <v>396</v>
      </c>
      <c r="K40" s="186">
        <v>682</v>
      </c>
      <c r="L40" s="87">
        <v>3.097674810920235</v>
      </c>
      <c r="M40" s="187">
        <v>3.2593223357599235</v>
      </c>
      <c r="N40" s="188">
        <v>30124</v>
      </c>
      <c r="O40" s="186">
        <v>3827.1363339856489</v>
      </c>
      <c r="P40" s="189">
        <v>153.30000000000001</v>
      </c>
      <c r="Q40" s="182" t="s">
        <v>188</v>
      </c>
      <c r="R40" s="124"/>
    </row>
    <row r="41" spans="1:18" s="127" customFormat="1" ht="17.100000000000001" customHeight="1">
      <c r="A41" s="181" t="s">
        <v>380</v>
      </c>
      <c r="B41" s="186">
        <v>35758</v>
      </c>
      <c r="C41" s="186">
        <v>116129</v>
      </c>
      <c r="D41" s="186">
        <v>57993</v>
      </c>
      <c r="E41" s="186">
        <v>58136</v>
      </c>
      <c r="F41" s="186">
        <v>115634</v>
      </c>
      <c r="G41" s="186">
        <v>57769</v>
      </c>
      <c r="H41" s="186">
        <v>57865</v>
      </c>
      <c r="I41" s="186">
        <v>495</v>
      </c>
      <c r="J41" s="186">
        <v>224</v>
      </c>
      <c r="K41" s="186">
        <v>271</v>
      </c>
      <c r="L41" s="87">
        <v>-5.5262686907144367</v>
      </c>
      <c r="M41" s="187">
        <v>3.2337938363443146</v>
      </c>
      <c r="N41" s="188">
        <v>16088</v>
      </c>
      <c r="O41" s="186">
        <v>142.59805005034505</v>
      </c>
      <c r="P41" s="189">
        <v>814.38</v>
      </c>
      <c r="Q41" s="182" t="s">
        <v>533</v>
      </c>
      <c r="R41" s="126"/>
    </row>
    <row r="42" spans="1:18" ht="3.75" customHeight="1">
      <c r="A42" s="57"/>
      <c r="B42" s="58"/>
      <c r="C42" s="58"/>
      <c r="D42" s="58"/>
      <c r="E42" s="58"/>
      <c r="F42" s="58"/>
      <c r="G42" s="58"/>
      <c r="H42" s="58"/>
      <c r="I42" s="59"/>
      <c r="J42" s="60"/>
      <c r="K42" s="60"/>
      <c r="L42" s="61"/>
      <c r="M42" s="62"/>
      <c r="N42" s="63"/>
      <c r="O42" s="58"/>
      <c r="P42" s="58"/>
      <c r="Q42" s="64"/>
      <c r="R42" s="15"/>
    </row>
    <row r="43" spans="1:18" s="14" customFormat="1" ht="12" customHeight="1">
      <c r="A43" s="16" t="s">
        <v>270</v>
      </c>
      <c r="B43" s="46"/>
      <c r="C43" s="20"/>
      <c r="D43" s="20"/>
      <c r="E43" s="20"/>
      <c r="F43" s="20"/>
      <c r="G43" s="20"/>
      <c r="H43" s="20"/>
      <c r="I43" s="20"/>
      <c r="K43" s="43"/>
      <c r="L43" s="43"/>
      <c r="M43" s="43"/>
      <c r="N43" s="43"/>
      <c r="O43" s="43"/>
      <c r="P43" s="43"/>
      <c r="Q43" s="110" t="s">
        <v>92</v>
      </c>
      <c r="R43" s="7"/>
    </row>
    <row r="44" spans="1:18" s="14" customFormat="1" ht="15" customHeight="1">
      <c r="A44" s="16" t="s">
        <v>131</v>
      </c>
      <c r="B44" s="17"/>
      <c r="C44" s="17"/>
      <c r="D44" s="17"/>
      <c r="E44" s="17"/>
      <c r="F44" s="17"/>
      <c r="G44" s="17"/>
      <c r="H44" s="17"/>
      <c r="I44" s="17"/>
      <c r="N44" s="924"/>
      <c r="O44" s="924"/>
      <c r="P44" s="924"/>
      <c r="Q44" s="924"/>
      <c r="R44" s="17"/>
    </row>
    <row r="45" spans="1:18" s="14" customFormat="1" ht="15" customHeight="1">
      <c r="A45" s="16"/>
      <c r="B45" s="7"/>
      <c r="C45" s="7"/>
      <c r="D45" s="7"/>
      <c r="E45" s="7"/>
      <c r="F45" s="7"/>
      <c r="G45" s="7"/>
      <c r="H45" s="7"/>
      <c r="I45" s="7"/>
      <c r="P45" s="21"/>
      <c r="Q45" s="17"/>
      <c r="R45" s="17"/>
    </row>
    <row r="46" spans="1:18" s="14" customFormat="1" ht="15" customHeight="1">
      <c r="A46" s="7"/>
      <c r="B46" s="7"/>
      <c r="C46" s="115"/>
      <c r="D46" s="7"/>
      <c r="E46" s="115"/>
      <c r="F46" s="115"/>
      <c r="G46" s="7"/>
      <c r="H46" s="7"/>
      <c r="I46" s="115"/>
      <c r="P46" s="21"/>
      <c r="Q46" s="17"/>
      <c r="R46" s="17"/>
    </row>
    <row r="47" spans="1:18">
      <c r="C47" s="115"/>
      <c r="E47" s="115"/>
      <c r="F47" s="115"/>
      <c r="I47" s="115"/>
    </row>
    <row r="48" spans="1:18">
      <c r="C48" s="115"/>
      <c r="E48" s="115"/>
      <c r="F48" s="115"/>
      <c r="I48" s="115"/>
    </row>
    <row r="49" spans="3:9">
      <c r="C49" s="115"/>
      <c r="E49" s="115"/>
      <c r="F49" s="115"/>
      <c r="I49" s="115"/>
    </row>
    <row r="50" spans="3:9">
      <c r="C50" s="115"/>
      <c r="E50" s="115"/>
      <c r="F50" s="115"/>
      <c r="I50" s="115"/>
    </row>
    <row r="51" spans="3:9">
      <c r="C51" s="115"/>
      <c r="E51" s="115"/>
      <c r="F51" s="115"/>
      <c r="I51" s="115"/>
    </row>
    <row r="52" spans="3:9">
      <c r="C52" s="115"/>
      <c r="E52" s="115"/>
      <c r="F52" s="115"/>
      <c r="I52" s="115"/>
    </row>
    <row r="53" spans="3:9">
      <c r="C53" s="115"/>
      <c r="E53" s="115"/>
      <c r="F53" s="115"/>
      <c r="I53" s="115"/>
    </row>
    <row r="54" spans="3:9">
      <c r="C54" s="115"/>
      <c r="E54" s="115"/>
      <c r="F54" s="115"/>
      <c r="I54" s="115"/>
    </row>
    <row r="55" spans="3:9">
      <c r="C55" s="115"/>
      <c r="E55" s="115"/>
      <c r="F55" s="115"/>
      <c r="I55" s="115"/>
    </row>
    <row r="56" spans="3:9">
      <c r="C56" s="115"/>
      <c r="E56" s="115"/>
      <c r="F56" s="115"/>
      <c r="I56" s="115"/>
    </row>
    <row r="57" spans="3:9">
      <c r="C57" s="115"/>
      <c r="E57" s="115"/>
      <c r="F57" s="115"/>
      <c r="I57" s="115"/>
    </row>
    <row r="58" spans="3:9">
      <c r="C58" s="115"/>
      <c r="E58" s="115"/>
      <c r="F58" s="115"/>
      <c r="I58" s="115"/>
    </row>
    <row r="59" spans="3:9">
      <c r="C59" s="115"/>
      <c r="E59" s="115"/>
      <c r="F59" s="115"/>
      <c r="I59" s="115"/>
    </row>
    <row r="60" spans="3:9">
      <c r="C60" s="115"/>
      <c r="E60" s="115"/>
      <c r="F60" s="115"/>
      <c r="I60" s="115"/>
    </row>
    <row r="61" spans="3:9">
      <c r="C61" s="115"/>
      <c r="E61" s="115"/>
      <c r="I61" s="115"/>
    </row>
    <row r="62" spans="3:9">
      <c r="C62" s="115"/>
    </row>
  </sheetData>
  <mergeCells count="24">
    <mergeCell ref="N44:Q44"/>
    <mergeCell ref="Q7:Q10"/>
    <mergeCell ref="B9:B10"/>
    <mergeCell ref="D9:D10"/>
    <mergeCell ref="E9:E10"/>
    <mergeCell ref="G9:G10"/>
    <mergeCell ref="H9:H10"/>
    <mergeCell ref="K9:K10"/>
    <mergeCell ref="L9:L10"/>
    <mergeCell ref="M9:M10"/>
    <mergeCell ref="J9:J10"/>
    <mergeCell ref="N7:N8"/>
    <mergeCell ref="O7:P8"/>
    <mergeCell ref="N9:N10"/>
    <mergeCell ref="M7:M8"/>
    <mergeCell ref="A3:H3"/>
    <mergeCell ref="I3:Q3"/>
    <mergeCell ref="A7:A10"/>
    <mergeCell ref="B7:B8"/>
    <mergeCell ref="C7:H7"/>
    <mergeCell ref="I7:K7"/>
    <mergeCell ref="L7:L8"/>
    <mergeCell ref="O9:O10"/>
    <mergeCell ref="P9:P10"/>
  </mergeCells>
  <phoneticPr fontId="43" type="noConversion"/>
  <printOptions horizontalCentered="1"/>
  <pageMargins left="0.59055118110236215" right="0.59055118110236215" top="0.59055118110236215" bottom="0.98425196850393704" header="0" footer="0"/>
  <pageSetup paperSize="7" scale="95" orientation="portrait" r:id="rId1"/>
  <colBreaks count="1" manualBreakCount="1">
    <brk id="8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R47"/>
  <sheetViews>
    <sheetView zoomScaleNormal="100" zoomScaleSheetLayoutView="100" workbookViewId="0">
      <selection activeCell="T29" sqref="T29"/>
    </sheetView>
  </sheetViews>
  <sheetFormatPr defaultColWidth="8.88671875" defaultRowHeight="14.25"/>
  <cols>
    <col min="1" max="1" width="10.6640625" style="6" customWidth="1"/>
    <col min="2" max="6" width="8.77734375" style="6" customWidth="1"/>
    <col min="7" max="8" width="7.77734375" style="6" customWidth="1"/>
    <col min="9" max="10" width="5.88671875" style="6" customWidth="1"/>
    <col min="11" max="11" width="5.6640625" style="6" customWidth="1"/>
    <col min="12" max="12" width="9.109375" style="6" customWidth="1"/>
    <col min="13" max="13" width="7.77734375" style="6" customWidth="1"/>
    <col min="14" max="14" width="10.21875" style="6" customWidth="1"/>
    <col min="15" max="16" width="6.88671875" style="6" customWidth="1"/>
    <col min="17" max="17" width="12.44140625" style="6" customWidth="1"/>
    <col min="18" max="18" width="4" style="6" customWidth="1"/>
    <col min="19" max="16384" width="8.88671875" style="6"/>
  </cols>
  <sheetData>
    <row r="1" spans="1:18" s="5" customFormat="1" ht="12" customHeight="1">
      <c r="N1" s="65"/>
      <c r="O1" s="65"/>
      <c r="P1" s="65"/>
      <c r="Q1" s="66"/>
    </row>
    <row r="2" spans="1:18" ht="12" customHeight="1"/>
    <row r="3" spans="1:18" ht="18" customHeight="1">
      <c r="A3" s="908" t="s">
        <v>122</v>
      </c>
      <c r="B3" s="908"/>
      <c r="C3" s="908"/>
      <c r="D3" s="908"/>
      <c r="E3" s="908"/>
      <c r="F3" s="908"/>
      <c r="G3" s="908"/>
      <c r="H3" s="908"/>
      <c r="I3" s="908" t="s">
        <v>642</v>
      </c>
      <c r="J3" s="908"/>
      <c r="K3" s="908"/>
      <c r="L3" s="908"/>
      <c r="M3" s="908"/>
      <c r="N3" s="908"/>
      <c r="O3" s="908"/>
      <c r="P3" s="908"/>
      <c r="Q3" s="908"/>
    </row>
    <row r="4" spans="1:18" ht="18" customHeight="1">
      <c r="A4" s="102"/>
      <c r="B4" s="103"/>
      <c r="C4" s="102"/>
      <c r="D4" s="101"/>
    </row>
    <row r="5" spans="1:18" ht="11.25" customHeight="1">
      <c r="A5" s="102"/>
      <c r="B5" s="103"/>
      <c r="C5" s="102"/>
      <c r="D5" s="101"/>
    </row>
    <row r="6" spans="1:18" s="8" customFormat="1" ht="11.25" customHeight="1">
      <c r="A6" s="18" t="s">
        <v>490</v>
      </c>
      <c r="M6" s="54"/>
      <c r="N6" s="54"/>
      <c r="O6" s="54"/>
      <c r="P6" s="54"/>
      <c r="Q6" s="109" t="s">
        <v>548</v>
      </c>
    </row>
    <row r="7" spans="1:18" s="8" customFormat="1" ht="19.5" customHeight="1">
      <c r="A7" s="909" t="s">
        <v>382</v>
      </c>
      <c r="B7" s="912" t="s">
        <v>217</v>
      </c>
      <c r="C7" s="914" t="s">
        <v>379</v>
      </c>
      <c r="D7" s="915"/>
      <c r="E7" s="915"/>
      <c r="F7" s="915"/>
      <c r="G7" s="915"/>
      <c r="H7" s="915"/>
      <c r="I7" s="916" t="s">
        <v>193</v>
      </c>
      <c r="J7" s="916"/>
      <c r="K7" s="917"/>
      <c r="L7" s="918" t="s">
        <v>168</v>
      </c>
      <c r="M7" s="918" t="s">
        <v>381</v>
      </c>
      <c r="N7" s="937" t="s">
        <v>169</v>
      </c>
      <c r="O7" s="939" t="s">
        <v>332</v>
      </c>
      <c r="P7" s="940"/>
      <c r="Q7" s="925" t="s">
        <v>368</v>
      </c>
      <c r="R7" s="13"/>
    </row>
    <row r="8" spans="1:18" s="8" customFormat="1" ht="20.25" customHeight="1">
      <c r="A8" s="910"/>
      <c r="B8" s="913"/>
      <c r="C8" s="9" t="s">
        <v>53</v>
      </c>
      <c r="D8" s="10"/>
      <c r="E8" s="11"/>
      <c r="F8" s="9" t="s">
        <v>57</v>
      </c>
      <c r="G8" s="10"/>
      <c r="H8" s="10"/>
      <c r="I8" s="10" t="s">
        <v>10</v>
      </c>
      <c r="J8" s="7"/>
      <c r="K8" s="12"/>
      <c r="L8" s="919"/>
      <c r="M8" s="919"/>
      <c r="N8" s="938"/>
      <c r="O8" s="941"/>
      <c r="P8" s="942"/>
      <c r="Q8" s="926"/>
      <c r="R8" s="13"/>
    </row>
    <row r="9" spans="1:18" s="8" customFormat="1" ht="15.75" customHeight="1">
      <c r="A9" s="910"/>
      <c r="B9" s="929" t="s">
        <v>124</v>
      </c>
      <c r="C9" s="113" t="s">
        <v>55</v>
      </c>
      <c r="D9" s="931" t="s">
        <v>216</v>
      </c>
      <c r="E9" s="931" t="s">
        <v>170</v>
      </c>
      <c r="F9" s="113"/>
      <c r="G9" s="931" t="s">
        <v>216</v>
      </c>
      <c r="H9" s="933" t="s">
        <v>170</v>
      </c>
      <c r="I9" s="11"/>
      <c r="J9" s="931" t="s">
        <v>216</v>
      </c>
      <c r="K9" s="931" t="s">
        <v>170</v>
      </c>
      <c r="L9" s="935" t="s">
        <v>547</v>
      </c>
      <c r="M9" s="935" t="s">
        <v>457</v>
      </c>
      <c r="N9" s="943" t="s">
        <v>551</v>
      </c>
      <c r="O9" s="920" t="s">
        <v>110</v>
      </c>
      <c r="P9" s="922" t="s">
        <v>171</v>
      </c>
      <c r="Q9" s="926"/>
      <c r="R9" s="13"/>
    </row>
    <row r="10" spans="1:18" s="8" customFormat="1" ht="21" customHeight="1" thickBot="1">
      <c r="A10" s="911"/>
      <c r="B10" s="930"/>
      <c r="C10" s="114" t="s">
        <v>367</v>
      </c>
      <c r="D10" s="932"/>
      <c r="E10" s="932"/>
      <c r="F10" s="114" t="s">
        <v>343</v>
      </c>
      <c r="G10" s="932"/>
      <c r="H10" s="934"/>
      <c r="I10" s="176" t="s">
        <v>246</v>
      </c>
      <c r="J10" s="932"/>
      <c r="K10" s="932"/>
      <c r="L10" s="936"/>
      <c r="M10" s="936"/>
      <c r="N10" s="944"/>
      <c r="O10" s="921"/>
      <c r="P10" s="923"/>
      <c r="Q10" s="945"/>
      <c r="R10" s="13"/>
    </row>
    <row r="11" spans="1:18" ht="3" customHeight="1">
      <c r="A11" s="4"/>
      <c r="B11" s="67"/>
      <c r="C11" s="68"/>
      <c r="D11" s="13"/>
      <c r="E11" s="13"/>
      <c r="F11" s="68"/>
      <c r="G11" s="13"/>
      <c r="H11" s="13"/>
      <c r="I11" s="69"/>
      <c r="J11" s="13"/>
      <c r="K11" s="13"/>
      <c r="L11" s="15"/>
      <c r="M11" s="70"/>
      <c r="N11" s="71"/>
      <c r="O11" s="72"/>
      <c r="P11" s="73"/>
      <c r="Q11" s="40"/>
      <c r="R11" s="13"/>
    </row>
    <row r="12" spans="1:18" ht="17.100000000000001" customHeight="1">
      <c r="A12" s="177">
        <v>2001</v>
      </c>
      <c r="B12" s="146">
        <v>235786</v>
      </c>
      <c r="C12" s="146">
        <v>716685</v>
      </c>
      <c r="D12" s="146">
        <v>358317</v>
      </c>
      <c r="E12" s="146">
        <v>358368</v>
      </c>
      <c r="F12" s="146">
        <v>713433</v>
      </c>
      <c r="G12" s="146">
        <v>356804</v>
      </c>
      <c r="H12" s="146">
        <v>356629</v>
      </c>
      <c r="I12" s="146">
        <v>3252</v>
      </c>
      <c r="J12" s="146">
        <v>1513</v>
      </c>
      <c r="K12" s="146">
        <v>1739</v>
      </c>
      <c r="L12" s="85">
        <v>1.9714610524039273</v>
      </c>
      <c r="M12" s="144">
        <v>3.0257648885005897</v>
      </c>
      <c r="N12" s="178">
        <v>48356</v>
      </c>
      <c r="O12" s="146">
        <v>740.62189980158723</v>
      </c>
      <c r="P12" s="179">
        <v>967.68000000000006</v>
      </c>
      <c r="Q12" s="180">
        <v>2001</v>
      </c>
      <c r="R12" s="13"/>
    </row>
    <row r="13" spans="1:18" ht="15.95" customHeight="1">
      <c r="A13" s="181" t="s">
        <v>384</v>
      </c>
      <c r="B13" s="186">
        <v>193794</v>
      </c>
      <c r="C13" s="186">
        <v>592504</v>
      </c>
      <c r="D13" s="186">
        <v>295075</v>
      </c>
      <c r="E13" s="186">
        <v>297429</v>
      </c>
      <c r="F13" s="186">
        <v>590292</v>
      </c>
      <c r="G13" s="186">
        <v>294093</v>
      </c>
      <c r="H13" s="186">
        <v>296199</v>
      </c>
      <c r="I13" s="186">
        <v>2212</v>
      </c>
      <c r="J13" s="186">
        <v>982</v>
      </c>
      <c r="K13" s="186">
        <v>1230</v>
      </c>
      <c r="L13" s="87">
        <v>0.98926197375149139</v>
      </c>
      <c r="M13" s="187">
        <v>3.0459766556240133</v>
      </c>
      <c r="N13" s="188">
        <v>32683</v>
      </c>
      <c r="O13" s="186">
        <v>3864.74463505316</v>
      </c>
      <c r="P13" s="189">
        <v>153.31</v>
      </c>
      <c r="Q13" s="182" t="s">
        <v>188</v>
      </c>
      <c r="R13" s="13"/>
    </row>
    <row r="14" spans="1:18" ht="15.95" customHeight="1">
      <c r="A14" s="181" t="s">
        <v>380</v>
      </c>
      <c r="B14" s="186">
        <v>41992</v>
      </c>
      <c r="C14" s="186">
        <v>124181</v>
      </c>
      <c r="D14" s="186">
        <v>63242</v>
      </c>
      <c r="E14" s="186">
        <v>60939</v>
      </c>
      <c r="F14" s="186">
        <v>123141</v>
      </c>
      <c r="G14" s="186">
        <v>62711</v>
      </c>
      <c r="H14" s="186">
        <v>60430</v>
      </c>
      <c r="I14" s="186">
        <v>1040</v>
      </c>
      <c r="J14" s="186">
        <v>531</v>
      </c>
      <c r="K14" s="186">
        <v>509</v>
      </c>
      <c r="L14" s="87">
        <v>6.93366859268572</v>
      </c>
      <c r="M14" s="187">
        <v>2.9324871404076966</v>
      </c>
      <c r="N14" s="188">
        <v>15673</v>
      </c>
      <c r="O14" s="186">
        <v>152.48719869346857</v>
      </c>
      <c r="P14" s="189">
        <v>814.37</v>
      </c>
      <c r="Q14" s="182" t="s">
        <v>533</v>
      </c>
      <c r="R14" s="13"/>
    </row>
    <row r="15" spans="1:18" ht="15.95" customHeight="1">
      <c r="A15" s="177">
        <v>2002</v>
      </c>
      <c r="B15" s="183">
        <v>243717</v>
      </c>
      <c r="C15" s="146">
        <v>726723</v>
      </c>
      <c r="D15" s="146">
        <v>363093</v>
      </c>
      <c r="E15" s="146">
        <v>363630</v>
      </c>
      <c r="F15" s="146">
        <v>723207</v>
      </c>
      <c r="G15" s="146">
        <v>361491</v>
      </c>
      <c r="H15" s="146">
        <v>361716</v>
      </c>
      <c r="I15" s="146">
        <v>3516</v>
      </c>
      <c r="J15" s="183">
        <v>1602</v>
      </c>
      <c r="K15" s="183">
        <v>1914</v>
      </c>
      <c r="L15" s="85">
        <v>1.40061533309613</v>
      </c>
      <c r="M15" s="144">
        <v>2.9674048178830366</v>
      </c>
      <c r="N15" s="146">
        <v>50865</v>
      </c>
      <c r="O15" s="146">
        <v>751.06501720770154</v>
      </c>
      <c r="P15" s="179">
        <v>967.59</v>
      </c>
      <c r="Q15" s="180">
        <v>2002</v>
      </c>
      <c r="R15" s="13"/>
    </row>
    <row r="16" spans="1:18" ht="15.95" customHeight="1">
      <c r="A16" s="181" t="s">
        <v>384</v>
      </c>
      <c r="B16" s="53">
        <v>201444</v>
      </c>
      <c r="C16" s="186">
        <v>603941</v>
      </c>
      <c r="D16" s="186">
        <v>300668</v>
      </c>
      <c r="E16" s="186">
        <v>303273</v>
      </c>
      <c r="F16" s="186">
        <v>601577</v>
      </c>
      <c r="G16" s="186">
        <v>299662</v>
      </c>
      <c r="H16" s="186">
        <v>301915</v>
      </c>
      <c r="I16" s="186">
        <v>2364</v>
      </c>
      <c r="J16" s="53">
        <v>1006</v>
      </c>
      <c r="K16" s="53">
        <v>1358</v>
      </c>
      <c r="L16" s="87">
        <v>1.9302823272079175</v>
      </c>
      <c r="M16" s="187">
        <v>2.9863237425785827</v>
      </c>
      <c r="N16" s="186">
        <v>34637</v>
      </c>
      <c r="O16" s="186">
        <v>3938.831278940846</v>
      </c>
      <c r="P16" s="189">
        <v>153.33000000000001</v>
      </c>
      <c r="Q16" s="182" t="s">
        <v>188</v>
      </c>
      <c r="R16" s="13"/>
    </row>
    <row r="17" spans="1:18" ht="15.95" customHeight="1">
      <c r="A17" s="181" t="s">
        <v>380</v>
      </c>
      <c r="B17" s="53">
        <v>42273</v>
      </c>
      <c r="C17" s="186">
        <v>122782</v>
      </c>
      <c r="D17" s="186">
        <v>62425</v>
      </c>
      <c r="E17" s="186">
        <v>60357</v>
      </c>
      <c r="F17" s="186">
        <v>121630</v>
      </c>
      <c r="G17" s="186">
        <v>61829</v>
      </c>
      <c r="H17" s="186">
        <v>59801</v>
      </c>
      <c r="I17" s="186">
        <v>1152</v>
      </c>
      <c r="J17" s="53">
        <v>596</v>
      </c>
      <c r="K17" s="53">
        <v>556</v>
      </c>
      <c r="L17" s="87">
        <v>-1.1265813610777817</v>
      </c>
      <c r="M17" s="187">
        <v>2.8772502542994345</v>
      </c>
      <c r="N17" s="186">
        <v>16228</v>
      </c>
      <c r="O17" s="186">
        <v>150.7896740598826</v>
      </c>
      <c r="P17" s="189">
        <v>814.26</v>
      </c>
      <c r="Q17" s="182" t="s">
        <v>533</v>
      </c>
      <c r="R17" s="13"/>
    </row>
    <row r="18" spans="1:18" ht="15.95" customHeight="1">
      <c r="A18" s="177">
        <v>2003</v>
      </c>
      <c r="B18" s="183">
        <v>254422</v>
      </c>
      <c r="C18" s="146">
        <v>736390</v>
      </c>
      <c r="D18" s="146">
        <v>367814</v>
      </c>
      <c r="E18" s="146">
        <v>368576</v>
      </c>
      <c r="F18" s="146">
        <v>732964</v>
      </c>
      <c r="G18" s="146">
        <v>366149</v>
      </c>
      <c r="H18" s="146">
        <v>366815</v>
      </c>
      <c r="I18" s="146">
        <v>3426</v>
      </c>
      <c r="J18" s="183">
        <v>1665</v>
      </c>
      <c r="K18" s="183">
        <v>1761</v>
      </c>
      <c r="L18" s="85">
        <v>1.3302179785145096</v>
      </c>
      <c r="M18" s="144">
        <v>2.880898664423674</v>
      </c>
      <c r="N18" s="146">
        <v>53500</v>
      </c>
      <c r="O18" s="146">
        <v>761.00076473141394</v>
      </c>
      <c r="P18" s="179">
        <v>967.66</v>
      </c>
      <c r="Q18" s="180">
        <v>2003</v>
      </c>
      <c r="R18" s="41"/>
    </row>
    <row r="19" spans="1:18" ht="15.95" customHeight="1">
      <c r="A19" s="181" t="s">
        <v>384</v>
      </c>
      <c r="B19" s="53">
        <v>211263</v>
      </c>
      <c r="C19" s="186">
        <v>615155</v>
      </c>
      <c r="D19" s="186">
        <v>306178</v>
      </c>
      <c r="E19" s="186">
        <v>308977</v>
      </c>
      <c r="F19" s="186">
        <v>613056</v>
      </c>
      <c r="G19" s="186">
        <v>305262</v>
      </c>
      <c r="H19" s="186">
        <v>307794</v>
      </c>
      <c r="I19" s="186">
        <v>2099</v>
      </c>
      <c r="J19" s="53">
        <v>916</v>
      </c>
      <c r="K19" s="53">
        <v>1183</v>
      </c>
      <c r="L19" s="87">
        <v>1.8568038930955175</v>
      </c>
      <c r="M19" s="187">
        <v>2.9018616605842009</v>
      </c>
      <c r="N19" s="186">
        <v>36696</v>
      </c>
      <c r="O19" s="186">
        <v>4010.1368970013036</v>
      </c>
      <c r="P19" s="189">
        <v>153.4</v>
      </c>
      <c r="Q19" s="182" t="s">
        <v>188</v>
      </c>
      <c r="R19" s="41"/>
    </row>
    <row r="20" spans="1:18" ht="15.95" customHeight="1">
      <c r="A20" s="181" t="s">
        <v>380</v>
      </c>
      <c r="B20" s="53">
        <v>43159</v>
      </c>
      <c r="C20" s="186">
        <v>121235</v>
      </c>
      <c r="D20" s="186">
        <v>61636</v>
      </c>
      <c r="E20" s="186">
        <v>59599</v>
      </c>
      <c r="F20" s="186">
        <v>119908</v>
      </c>
      <c r="G20" s="186">
        <v>60887</v>
      </c>
      <c r="H20" s="186">
        <v>59021</v>
      </c>
      <c r="I20" s="186">
        <v>1327</v>
      </c>
      <c r="J20" s="53">
        <v>749</v>
      </c>
      <c r="K20" s="53">
        <v>578</v>
      </c>
      <c r="L20" s="87">
        <v>-1.259956671173299</v>
      </c>
      <c r="M20" s="187">
        <v>2.7782849463611297</v>
      </c>
      <c r="N20" s="186">
        <v>16804</v>
      </c>
      <c r="O20" s="186">
        <v>148.88978950212464</v>
      </c>
      <c r="P20" s="189">
        <v>814.26</v>
      </c>
      <c r="Q20" s="182" t="s">
        <v>533</v>
      </c>
      <c r="R20" s="41"/>
    </row>
    <row r="21" spans="1:18" ht="15.95" customHeight="1">
      <c r="A21" s="177">
        <v>2004</v>
      </c>
      <c r="B21" s="183">
        <v>262898</v>
      </c>
      <c r="C21" s="146">
        <v>744033</v>
      </c>
      <c r="D21" s="146">
        <v>372154</v>
      </c>
      <c r="E21" s="146">
        <v>371879</v>
      </c>
      <c r="F21" s="146">
        <v>740320</v>
      </c>
      <c r="G21" s="146">
        <v>370120</v>
      </c>
      <c r="H21" s="146">
        <v>370200</v>
      </c>
      <c r="I21" s="146">
        <v>3713</v>
      </c>
      <c r="J21" s="183">
        <v>2034</v>
      </c>
      <c r="K21" s="183">
        <v>1679</v>
      </c>
      <c r="L21" s="85">
        <v>1.0379011121824033</v>
      </c>
      <c r="M21" s="144">
        <v>2.8159970787149389</v>
      </c>
      <c r="N21" s="146">
        <v>56470</v>
      </c>
      <c r="O21" s="146">
        <v>768.93893200773039</v>
      </c>
      <c r="P21" s="179">
        <v>967.61</v>
      </c>
      <c r="Q21" s="180">
        <v>2004</v>
      </c>
      <c r="R21" s="42"/>
    </row>
    <row r="22" spans="1:18" s="125" customFormat="1" ht="15.95" customHeight="1">
      <c r="A22" s="181" t="s">
        <v>384</v>
      </c>
      <c r="B22" s="53">
        <v>218997</v>
      </c>
      <c r="C22" s="186">
        <v>624288</v>
      </c>
      <c r="D22" s="186">
        <v>311162</v>
      </c>
      <c r="E22" s="186">
        <v>313126</v>
      </c>
      <c r="F22" s="186">
        <v>621962</v>
      </c>
      <c r="G22" s="186">
        <v>310080</v>
      </c>
      <c r="H22" s="186">
        <v>311882</v>
      </c>
      <c r="I22" s="186">
        <v>2326</v>
      </c>
      <c r="J22" s="53">
        <v>1082</v>
      </c>
      <c r="K22" s="53">
        <v>1244</v>
      </c>
      <c r="L22" s="87">
        <v>1.4846664661751916</v>
      </c>
      <c r="M22" s="187">
        <v>2.8400480371877239</v>
      </c>
      <c r="N22" s="186">
        <v>38993</v>
      </c>
      <c r="O22" s="186">
        <v>4069.4087738739327</v>
      </c>
      <c r="P22" s="189">
        <v>153.41</v>
      </c>
      <c r="Q22" s="182" t="s">
        <v>188</v>
      </c>
      <c r="R22" s="124"/>
    </row>
    <row r="23" spans="1:18" s="127" customFormat="1" ht="15.95" customHeight="1">
      <c r="A23" s="181" t="s">
        <v>380</v>
      </c>
      <c r="B23" s="53">
        <v>43901</v>
      </c>
      <c r="C23" s="186">
        <v>119745</v>
      </c>
      <c r="D23" s="186">
        <v>60992</v>
      </c>
      <c r="E23" s="186">
        <v>58753</v>
      </c>
      <c r="F23" s="186">
        <v>118358</v>
      </c>
      <c r="G23" s="186">
        <v>60040</v>
      </c>
      <c r="H23" s="186">
        <v>58318</v>
      </c>
      <c r="I23" s="186">
        <v>1387</v>
      </c>
      <c r="J23" s="53">
        <v>952</v>
      </c>
      <c r="K23" s="53">
        <v>435</v>
      </c>
      <c r="L23" s="87">
        <v>-1.2290180228481873</v>
      </c>
      <c r="M23" s="187">
        <v>2.696020591786064</v>
      </c>
      <c r="N23" s="186">
        <v>17477</v>
      </c>
      <c r="O23" s="186">
        <v>147.0707442888725</v>
      </c>
      <c r="P23" s="189">
        <v>814.2</v>
      </c>
      <c r="Q23" s="182" t="s">
        <v>533</v>
      </c>
      <c r="R23" s="126"/>
    </row>
    <row r="24" spans="1:18" ht="15.95" customHeight="1">
      <c r="A24" s="177" t="s">
        <v>410</v>
      </c>
      <c r="B24" s="146">
        <v>255750</v>
      </c>
      <c r="C24" s="146">
        <v>755533</v>
      </c>
      <c r="D24" s="146">
        <v>378300</v>
      </c>
      <c r="E24" s="146">
        <v>377233</v>
      </c>
      <c r="F24" s="146">
        <v>752768</v>
      </c>
      <c r="G24" s="146">
        <v>376530</v>
      </c>
      <c r="H24" s="146">
        <v>376238</v>
      </c>
      <c r="I24" s="146">
        <v>2765</v>
      </c>
      <c r="J24" s="146">
        <v>1770</v>
      </c>
      <c r="K24" s="146">
        <v>995</v>
      </c>
      <c r="L24" s="85">
        <v>1.5456303685454813</v>
      </c>
      <c r="M24" s="144">
        <v>2.9433743890518085</v>
      </c>
      <c r="N24" s="146">
        <v>60668</v>
      </c>
      <c r="O24" s="146">
        <v>780.8077467627088</v>
      </c>
      <c r="P24" s="179">
        <v>967.63000000000011</v>
      </c>
      <c r="Q24" s="180" t="s">
        <v>410</v>
      </c>
      <c r="R24" s="13"/>
    </row>
    <row r="25" spans="1:18" ht="15.95" customHeight="1">
      <c r="A25" s="181" t="s">
        <v>384</v>
      </c>
      <c r="B25" s="186">
        <v>217941</v>
      </c>
      <c r="C25" s="186">
        <v>642805</v>
      </c>
      <c r="D25" s="186">
        <v>321414</v>
      </c>
      <c r="E25" s="186">
        <v>321391</v>
      </c>
      <c r="F25" s="186">
        <v>640631</v>
      </c>
      <c r="G25" s="186">
        <v>320124</v>
      </c>
      <c r="H25" s="186">
        <v>320507</v>
      </c>
      <c r="I25" s="186">
        <v>2174</v>
      </c>
      <c r="J25" s="186">
        <v>1290</v>
      </c>
      <c r="K25" s="186">
        <v>884</v>
      </c>
      <c r="L25" s="87">
        <v>2.9660989799579682</v>
      </c>
      <c r="M25" s="187">
        <v>2.9394698565208013</v>
      </c>
      <c r="N25" s="188">
        <v>41574</v>
      </c>
      <c r="O25" s="186">
        <v>4189.2922314911366</v>
      </c>
      <c r="P25" s="189">
        <v>153.44</v>
      </c>
      <c r="Q25" s="182" t="s">
        <v>188</v>
      </c>
      <c r="R25" s="13"/>
    </row>
    <row r="26" spans="1:18" ht="15.95" customHeight="1">
      <c r="A26" s="181" t="s">
        <v>380</v>
      </c>
      <c r="B26" s="186">
        <v>37809</v>
      </c>
      <c r="C26" s="186">
        <v>112728</v>
      </c>
      <c r="D26" s="186">
        <v>56886</v>
      </c>
      <c r="E26" s="186">
        <v>55842</v>
      </c>
      <c r="F26" s="186">
        <v>112137</v>
      </c>
      <c r="G26" s="186">
        <v>56406</v>
      </c>
      <c r="H26" s="186">
        <v>55731</v>
      </c>
      <c r="I26" s="186">
        <v>591</v>
      </c>
      <c r="J26" s="186">
        <v>480</v>
      </c>
      <c r="K26" s="186">
        <v>111</v>
      </c>
      <c r="L26" s="87">
        <v>-5.8599523988475513</v>
      </c>
      <c r="M26" s="187">
        <v>2.9658811394112514</v>
      </c>
      <c r="N26" s="188">
        <v>19094</v>
      </c>
      <c r="O26" s="186">
        <v>138.45416917427136</v>
      </c>
      <c r="P26" s="189">
        <v>814.19</v>
      </c>
      <c r="Q26" s="182" t="s">
        <v>533</v>
      </c>
      <c r="R26" s="13"/>
    </row>
    <row r="27" spans="1:18" ht="15.95" customHeight="1">
      <c r="A27" s="177">
        <v>2006</v>
      </c>
      <c r="B27" s="146">
        <v>281533</v>
      </c>
      <c r="C27" s="146">
        <v>763217</v>
      </c>
      <c r="D27" s="146">
        <v>382305</v>
      </c>
      <c r="E27" s="146">
        <v>380912</v>
      </c>
      <c r="F27" s="146">
        <v>757090</v>
      </c>
      <c r="G27" s="146">
        <v>378881</v>
      </c>
      <c r="H27" s="146">
        <v>378209</v>
      </c>
      <c r="I27" s="146">
        <v>6127</v>
      </c>
      <c r="J27" s="146">
        <v>3424</v>
      </c>
      <c r="K27" s="146">
        <v>2703</v>
      </c>
      <c r="L27" s="85">
        <v>1.017030361347552</v>
      </c>
      <c r="M27" s="144">
        <v>2.6891696532910885</v>
      </c>
      <c r="N27" s="178">
        <v>62250</v>
      </c>
      <c r="O27" s="146">
        <v>788.77325341050027</v>
      </c>
      <c r="P27" s="179">
        <v>967.59999999999991</v>
      </c>
      <c r="Q27" s="180">
        <v>2006</v>
      </c>
      <c r="R27" s="13"/>
    </row>
    <row r="28" spans="1:18" ht="15.95" customHeight="1">
      <c r="A28" s="181" t="s">
        <v>384</v>
      </c>
      <c r="B28" s="186">
        <v>229125</v>
      </c>
      <c r="C28" s="186">
        <v>626679</v>
      </c>
      <c r="D28" s="186">
        <v>312462</v>
      </c>
      <c r="E28" s="186">
        <v>314217</v>
      </c>
      <c r="F28" s="186">
        <v>622721</v>
      </c>
      <c r="G28" s="186">
        <v>310562</v>
      </c>
      <c r="H28" s="186">
        <v>312159</v>
      </c>
      <c r="I28" s="186">
        <v>3958</v>
      </c>
      <c r="J28" s="186">
        <v>1900</v>
      </c>
      <c r="K28" s="186">
        <v>2058</v>
      </c>
      <c r="L28" s="87">
        <v>-2.5086923717145946</v>
      </c>
      <c r="M28" s="187">
        <v>2.7178221494817238</v>
      </c>
      <c r="N28" s="188">
        <v>43149</v>
      </c>
      <c r="O28" s="186">
        <v>4084.1957768508864</v>
      </c>
      <c r="P28" s="189">
        <v>153.44</v>
      </c>
      <c r="Q28" s="182" t="s">
        <v>188</v>
      </c>
      <c r="R28" s="13"/>
    </row>
    <row r="29" spans="1:18" ht="15.95" customHeight="1">
      <c r="A29" s="181" t="s">
        <v>380</v>
      </c>
      <c r="B29" s="186">
        <v>52408</v>
      </c>
      <c r="C29" s="186">
        <v>136538</v>
      </c>
      <c r="D29" s="186">
        <v>69843</v>
      </c>
      <c r="E29" s="186">
        <v>66695</v>
      </c>
      <c r="F29" s="186">
        <v>134369</v>
      </c>
      <c r="G29" s="186">
        <v>68319</v>
      </c>
      <c r="H29" s="186">
        <v>66050</v>
      </c>
      <c r="I29" s="186">
        <v>2169</v>
      </c>
      <c r="J29" s="186">
        <v>1524</v>
      </c>
      <c r="K29" s="186">
        <v>645</v>
      </c>
      <c r="L29" s="87">
        <v>21.121637924916612</v>
      </c>
      <c r="M29" s="187">
        <v>2.5639024576400549</v>
      </c>
      <c r="N29" s="188">
        <v>19101</v>
      </c>
      <c r="O29" s="186">
        <v>167.70413677901149</v>
      </c>
      <c r="P29" s="189">
        <v>814.16</v>
      </c>
      <c r="Q29" s="182" t="s">
        <v>533</v>
      </c>
      <c r="R29" s="13"/>
    </row>
    <row r="30" spans="1:18" ht="15.95" customHeight="1">
      <c r="A30" s="177">
        <v>2007</v>
      </c>
      <c r="B30" s="146">
        <v>288880</v>
      </c>
      <c r="C30" s="146">
        <v>776307</v>
      </c>
      <c r="D30" s="146">
        <v>388964</v>
      </c>
      <c r="E30" s="146">
        <v>387343</v>
      </c>
      <c r="F30" s="146">
        <v>768291</v>
      </c>
      <c r="G30" s="146">
        <v>384542</v>
      </c>
      <c r="H30" s="146">
        <v>383749</v>
      </c>
      <c r="I30" s="146">
        <v>8016</v>
      </c>
      <c r="J30" s="146">
        <v>4422</v>
      </c>
      <c r="K30" s="146">
        <v>3594</v>
      </c>
      <c r="L30" s="85">
        <v>1.7151085471104548</v>
      </c>
      <c r="M30" s="144">
        <v>2.659550678482415</v>
      </c>
      <c r="N30" s="178">
        <v>66697</v>
      </c>
      <c r="O30" s="146">
        <v>802.32644666535759</v>
      </c>
      <c r="P30" s="179">
        <v>967.56999999999994</v>
      </c>
      <c r="Q30" s="180">
        <v>2007</v>
      </c>
      <c r="R30" s="13"/>
    </row>
    <row r="31" spans="1:18" ht="15.95" customHeight="1">
      <c r="A31" s="181" t="s">
        <v>384</v>
      </c>
      <c r="B31" s="186">
        <v>233659</v>
      </c>
      <c r="C31" s="186">
        <v>633286</v>
      </c>
      <c r="D31" s="186">
        <v>315661</v>
      </c>
      <c r="E31" s="186">
        <v>317625</v>
      </c>
      <c r="F31" s="186">
        <v>628188</v>
      </c>
      <c r="G31" s="186">
        <v>313205</v>
      </c>
      <c r="H31" s="186">
        <v>314983</v>
      </c>
      <c r="I31" s="186">
        <v>5098</v>
      </c>
      <c r="J31" s="186">
        <v>2456</v>
      </c>
      <c r="K31" s="186">
        <v>2642</v>
      </c>
      <c r="L31" s="87">
        <v>1.054287761357888</v>
      </c>
      <c r="M31" s="187">
        <v>2.6884819330734104</v>
      </c>
      <c r="N31" s="188">
        <v>46436</v>
      </c>
      <c r="O31" s="186">
        <v>4126.9859889214731</v>
      </c>
      <c r="P31" s="189">
        <v>153.44999999999999</v>
      </c>
      <c r="Q31" s="182" t="s">
        <v>188</v>
      </c>
      <c r="R31" s="13"/>
    </row>
    <row r="32" spans="1:18" ht="15.95" customHeight="1">
      <c r="A32" s="181" t="s">
        <v>380</v>
      </c>
      <c r="B32" s="186">
        <v>55221</v>
      </c>
      <c r="C32" s="186">
        <v>143021</v>
      </c>
      <c r="D32" s="186">
        <v>73303</v>
      </c>
      <c r="E32" s="186">
        <v>69718</v>
      </c>
      <c r="F32" s="186">
        <v>140103</v>
      </c>
      <c r="G32" s="186">
        <v>71337</v>
      </c>
      <c r="H32" s="186">
        <v>68766</v>
      </c>
      <c r="I32" s="186">
        <v>2918</v>
      </c>
      <c r="J32" s="186">
        <v>1966</v>
      </c>
      <c r="K32" s="186">
        <v>952</v>
      </c>
      <c r="L32" s="87">
        <v>4.7481287260689333</v>
      </c>
      <c r="M32" s="187">
        <v>2.5371326125930351</v>
      </c>
      <c r="N32" s="188">
        <v>20261</v>
      </c>
      <c r="O32" s="186">
        <v>175.67557608215006</v>
      </c>
      <c r="P32" s="189">
        <v>814.12</v>
      </c>
      <c r="Q32" s="182" t="s">
        <v>533</v>
      </c>
      <c r="R32" s="13"/>
    </row>
    <row r="33" spans="1:18" ht="15.95" customHeight="1">
      <c r="A33" s="177">
        <v>2008</v>
      </c>
      <c r="B33" s="183">
        <v>295727</v>
      </c>
      <c r="C33" s="146">
        <v>786726</v>
      </c>
      <c r="D33" s="146">
        <v>394087</v>
      </c>
      <c r="E33" s="146">
        <v>392639</v>
      </c>
      <c r="F33" s="146">
        <v>778114</v>
      </c>
      <c r="G33" s="146">
        <v>389416</v>
      </c>
      <c r="H33" s="146">
        <v>388698</v>
      </c>
      <c r="I33" s="146">
        <v>8612</v>
      </c>
      <c r="J33" s="183">
        <v>4671</v>
      </c>
      <c r="K33" s="183">
        <v>3941</v>
      </c>
      <c r="L33" s="85">
        <v>1.3421236701459605</v>
      </c>
      <c r="M33" s="144">
        <v>2.6311902531726896</v>
      </c>
      <c r="N33" s="146">
        <v>69432</v>
      </c>
      <c r="O33" s="146">
        <v>813.09465981789435</v>
      </c>
      <c r="P33" s="184">
        <v>967.56999999999994</v>
      </c>
      <c r="Q33" s="180">
        <v>2008</v>
      </c>
      <c r="R33" s="13"/>
    </row>
    <row r="34" spans="1:18" ht="15.95" customHeight="1">
      <c r="A34" s="181" t="s">
        <v>384</v>
      </c>
      <c r="B34" s="53">
        <v>237556</v>
      </c>
      <c r="C34" s="186">
        <v>638663</v>
      </c>
      <c r="D34" s="186">
        <v>318145</v>
      </c>
      <c r="E34" s="186">
        <v>320518</v>
      </c>
      <c r="F34" s="186">
        <v>633103</v>
      </c>
      <c r="G34" s="186">
        <v>315507</v>
      </c>
      <c r="H34" s="186">
        <v>317596</v>
      </c>
      <c r="I34" s="186">
        <v>5560</v>
      </c>
      <c r="J34" s="53">
        <v>2638</v>
      </c>
      <c r="K34" s="53">
        <v>2922</v>
      </c>
      <c r="L34" s="87">
        <v>0.84906345632147251</v>
      </c>
      <c r="M34" s="187">
        <v>2.6650684470188084</v>
      </c>
      <c r="N34" s="186">
        <v>48337</v>
      </c>
      <c r="O34" s="186">
        <v>4162.0267188009129</v>
      </c>
      <c r="P34" s="189">
        <v>153.44999999999999</v>
      </c>
      <c r="Q34" s="182" t="s">
        <v>188</v>
      </c>
      <c r="R34" s="13"/>
    </row>
    <row r="35" spans="1:18" ht="15.95" customHeight="1">
      <c r="A35" s="181" t="s">
        <v>380</v>
      </c>
      <c r="B35" s="53">
        <v>58171</v>
      </c>
      <c r="C35" s="186">
        <v>148063</v>
      </c>
      <c r="D35" s="186">
        <v>75942</v>
      </c>
      <c r="E35" s="186">
        <v>72121</v>
      </c>
      <c r="F35" s="186">
        <v>145011</v>
      </c>
      <c r="G35" s="186">
        <v>73909</v>
      </c>
      <c r="H35" s="186">
        <v>71102</v>
      </c>
      <c r="I35" s="186">
        <v>3052</v>
      </c>
      <c r="J35" s="53">
        <v>2033</v>
      </c>
      <c r="K35" s="53">
        <v>1019</v>
      </c>
      <c r="L35" s="87">
        <v>3.5253564161906294</v>
      </c>
      <c r="M35" s="187">
        <v>2.4928400749514363</v>
      </c>
      <c r="N35" s="186">
        <v>21095</v>
      </c>
      <c r="O35" s="186">
        <v>181.86876627524197</v>
      </c>
      <c r="P35" s="189">
        <v>814.12</v>
      </c>
      <c r="Q35" s="182" t="s">
        <v>533</v>
      </c>
      <c r="R35" s="13"/>
    </row>
    <row r="36" spans="1:18" ht="15.95" customHeight="1">
      <c r="A36" s="177">
        <v>2009</v>
      </c>
      <c r="B36" s="146">
        <v>300577</v>
      </c>
      <c r="C36" s="146">
        <v>801281</v>
      </c>
      <c r="D36" s="146">
        <v>401734</v>
      </c>
      <c r="E36" s="146">
        <v>399547</v>
      </c>
      <c r="F36" s="146">
        <v>792944</v>
      </c>
      <c r="G36" s="146">
        <v>397310</v>
      </c>
      <c r="H36" s="146">
        <v>395634</v>
      </c>
      <c r="I36" s="146">
        <v>8337</v>
      </c>
      <c r="J36" s="146">
        <v>4424</v>
      </c>
      <c r="K36" s="146">
        <v>3913</v>
      </c>
      <c r="L36" s="85">
        <v>1.8500723250534492</v>
      </c>
      <c r="M36" s="144">
        <v>2.6380727733658929</v>
      </c>
      <c r="N36" s="146">
        <v>71733</v>
      </c>
      <c r="O36" s="146">
        <v>828.0775908395683</v>
      </c>
      <c r="P36" s="179">
        <v>967.6400000000001</v>
      </c>
      <c r="Q36" s="180">
        <v>2009</v>
      </c>
      <c r="R36" s="41"/>
    </row>
    <row r="37" spans="1:18" ht="15.95" customHeight="1">
      <c r="A37" s="181" t="s">
        <v>384</v>
      </c>
      <c r="B37" s="186">
        <v>240704</v>
      </c>
      <c r="C37" s="186">
        <v>648598</v>
      </c>
      <c r="D37" s="186">
        <v>322853</v>
      </c>
      <c r="E37" s="186">
        <v>325745</v>
      </c>
      <c r="F37" s="186">
        <v>643161</v>
      </c>
      <c r="G37" s="186">
        <v>320304</v>
      </c>
      <c r="H37" s="186">
        <v>322857</v>
      </c>
      <c r="I37" s="186">
        <v>5437</v>
      </c>
      <c r="J37" s="186">
        <v>2549</v>
      </c>
      <c r="K37" s="186">
        <v>2888</v>
      </c>
      <c r="L37" s="87">
        <v>1.5555934820085084</v>
      </c>
      <c r="M37" s="187">
        <v>2.6719996344057431</v>
      </c>
      <c r="N37" s="188">
        <v>50220</v>
      </c>
      <c r="O37" s="186">
        <v>4226.7709351580324</v>
      </c>
      <c r="P37" s="189">
        <v>153.44999999999999</v>
      </c>
      <c r="Q37" s="182" t="s">
        <v>188</v>
      </c>
      <c r="R37" s="41"/>
    </row>
    <row r="38" spans="1:18" ht="15.95" customHeight="1">
      <c r="A38" s="181" t="s">
        <v>380</v>
      </c>
      <c r="B38" s="186">
        <v>59873</v>
      </c>
      <c r="C38" s="186">
        <v>152683</v>
      </c>
      <c r="D38" s="186">
        <v>78881</v>
      </c>
      <c r="E38" s="186">
        <v>73802</v>
      </c>
      <c r="F38" s="186">
        <v>149783</v>
      </c>
      <c r="G38" s="186">
        <v>77006</v>
      </c>
      <c r="H38" s="186">
        <v>72777</v>
      </c>
      <c r="I38" s="186">
        <v>2900</v>
      </c>
      <c r="J38" s="186">
        <v>1875</v>
      </c>
      <c r="K38" s="186">
        <v>1025</v>
      </c>
      <c r="L38" s="87">
        <v>3.1202933886251123</v>
      </c>
      <c r="M38" s="187">
        <v>2.50167855293705</v>
      </c>
      <c r="N38" s="188">
        <v>21513</v>
      </c>
      <c r="O38" s="186">
        <v>187.52748130043355</v>
      </c>
      <c r="P38" s="189">
        <v>814.19</v>
      </c>
      <c r="Q38" s="182" t="s">
        <v>533</v>
      </c>
      <c r="R38" s="41"/>
    </row>
    <row r="39" spans="1:18" ht="15.95" customHeight="1">
      <c r="A39" s="177" t="s">
        <v>427</v>
      </c>
      <c r="B39" s="146">
        <v>293769</v>
      </c>
      <c r="C39" s="146">
        <v>810686</v>
      </c>
      <c r="D39" s="146">
        <v>405189</v>
      </c>
      <c r="E39" s="146">
        <v>405497</v>
      </c>
      <c r="F39" s="146">
        <v>804119</v>
      </c>
      <c r="G39" s="146">
        <v>401755</v>
      </c>
      <c r="H39" s="146">
        <v>402364</v>
      </c>
      <c r="I39" s="146">
        <v>6567</v>
      </c>
      <c r="J39" s="146">
        <v>3434</v>
      </c>
      <c r="K39" s="146">
        <v>3133</v>
      </c>
      <c r="L39" s="85">
        <v>1.1737455399541483</v>
      </c>
      <c r="M39" s="144">
        <v>2.7372493353621383</v>
      </c>
      <c r="N39" s="178">
        <v>76105</v>
      </c>
      <c r="O39" s="146">
        <v>837.78845657004069</v>
      </c>
      <c r="P39" s="179">
        <v>967.65000000000009</v>
      </c>
      <c r="Q39" s="180" t="s">
        <v>427</v>
      </c>
      <c r="R39" s="42"/>
    </row>
    <row r="40" spans="1:18" s="125" customFormat="1" ht="15.95" customHeight="1">
      <c r="A40" s="181" t="s">
        <v>384</v>
      </c>
      <c r="B40" s="186">
        <v>241058</v>
      </c>
      <c r="C40" s="186">
        <v>666924</v>
      </c>
      <c r="D40" s="186">
        <v>332260</v>
      </c>
      <c r="E40" s="186">
        <v>334664</v>
      </c>
      <c r="F40" s="186">
        <v>662102</v>
      </c>
      <c r="G40" s="186">
        <v>329906</v>
      </c>
      <c r="H40" s="186">
        <v>332196</v>
      </c>
      <c r="I40" s="186">
        <v>4822</v>
      </c>
      <c r="J40" s="186">
        <v>2354</v>
      </c>
      <c r="K40" s="186">
        <v>2468</v>
      </c>
      <c r="L40" s="87">
        <v>2.8254789561484928</v>
      </c>
      <c r="M40" s="187">
        <v>2.7466501837732</v>
      </c>
      <c r="N40" s="188">
        <v>53982</v>
      </c>
      <c r="O40" s="186">
        <v>4346.1974584555237</v>
      </c>
      <c r="P40" s="189">
        <v>153.44999999999999</v>
      </c>
      <c r="Q40" s="182" t="s">
        <v>188</v>
      </c>
      <c r="R40" s="124"/>
    </row>
    <row r="41" spans="1:18" s="127" customFormat="1" ht="15.95" customHeight="1">
      <c r="A41" s="181" t="s">
        <v>380</v>
      </c>
      <c r="B41" s="186">
        <v>52711</v>
      </c>
      <c r="C41" s="186">
        <v>143762</v>
      </c>
      <c r="D41" s="186">
        <v>72929</v>
      </c>
      <c r="E41" s="186">
        <v>70833</v>
      </c>
      <c r="F41" s="186">
        <v>142017</v>
      </c>
      <c r="G41" s="186">
        <v>71849</v>
      </c>
      <c r="H41" s="186">
        <v>70168</v>
      </c>
      <c r="I41" s="186">
        <v>1745</v>
      </c>
      <c r="J41" s="186">
        <v>1080</v>
      </c>
      <c r="K41" s="186">
        <v>665</v>
      </c>
      <c r="L41" s="87">
        <v>-5.8428246759626159</v>
      </c>
      <c r="M41" s="187">
        <v>2.6942573656352562</v>
      </c>
      <c r="N41" s="188">
        <v>22123</v>
      </c>
      <c r="O41" s="186">
        <v>176.56841070989927</v>
      </c>
      <c r="P41" s="189">
        <v>814.2</v>
      </c>
      <c r="Q41" s="182" t="s">
        <v>533</v>
      </c>
      <c r="R41" s="126"/>
    </row>
    <row r="42" spans="1:18" ht="3.75" customHeight="1">
      <c r="A42" s="57"/>
      <c r="B42" s="58"/>
      <c r="C42" s="58"/>
      <c r="D42" s="58"/>
      <c r="E42" s="58"/>
      <c r="F42" s="58"/>
      <c r="G42" s="58"/>
      <c r="H42" s="58"/>
      <c r="I42" s="59"/>
      <c r="J42" s="60"/>
      <c r="K42" s="60"/>
      <c r="L42" s="61"/>
      <c r="M42" s="62"/>
      <c r="N42" s="63"/>
      <c r="O42" s="58"/>
      <c r="P42" s="58"/>
      <c r="Q42" s="64"/>
      <c r="R42" s="15"/>
    </row>
    <row r="43" spans="1:18" s="14" customFormat="1" ht="12" customHeight="1">
      <c r="A43" s="16" t="s">
        <v>270</v>
      </c>
      <c r="B43" s="46"/>
      <c r="C43" s="20"/>
      <c r="D43" s="20"/>
      <c r="E43" s="20"/>
      <c r="F43" s="20"/>
      <c r="G43" s="20"/>
      <c r="H43" s="20"/>
      <c r="I43" s="20"/>
      <c r="K43" s="43"/>
      <c r="L43" s="43"/>
      <c r="M43" s="43"/>
      <c r="N43" s="43"/>
      <c r="O43" s="43"/>
      <c r="P43" s="43"/>
      <c r="Q43" s="110" t="s">
        <v>92</v>
      </c>
      <c r="R43" s="7"/>
    </row>
    <row r="44" spans="1:18" s="14" customFormat="1" ht="15" customHeight="1">
      <c r="A44" s="16" t="s">
        <v>131</v>
      </c>
      <c r="B44" s="17"/>
      <c r="C44" s="17"/>
      <c r="D44" s="17"/>
      <c r="E44" s="17"/>
      <c r="F44" s="17"/>
      <c r="G44" s="17"/>
      <c r="H44" s="17"/>
      <c r="I44" s="17"/>
      <c r="N44" s="924"/>
      <c r="O44" s="924"/>
      <c r="P44" s="924"/>
      <c r="Q44" s="924"/>
      <c r="R44" s="17"/>
    </row>
    <row r="45" spans="1:18" s="14" customFormat="1" ht="15" customHeight="1">
      <c r="A45" s="16"/>
      <c r="B45" s="7"/>
      <c r="C45" s="7"/>
      <c r="D45" s="7"/>
      <c r="E45" s="7"/>
      <c r="F45" s="7"/>
      <c r="G45" s="7"/>
      <c r="H45" s="7"/>
      <c r="I45" s="7"/>
      <c r="P45" s="21"/>
      <c r="Q45" s="17"/>
      <c r="R45" s="17"/>
    </row>
    <row r="46" spans="1:18" s="14" customFormat="1" ht="15" customHeight="1">
      <c r="A46" s="7"/>
      <c r="B46" s="7"/>
      <c r="C46" s="115"/>
      <c r="D46" s="7"/>
      <c r="E46" s="115"/>
      <c r="F46" s="115"/>
      <c r="G46" s="7"/>
      <c r="H46" s="7"/>
      <c r="I46" s="115"/>
      <c r="P46" s="21"/>
      <c r="Q46" s="17"/>
      <c r="R46" s="17"/>
    </row>
    <row r="47" spans="1:18">
      <c r="C47" s="115"/>
      <c r="E47" s="115"/>
      <c r="F47" s="115"/>
      <c r="I47" s="115"/>
    </row>
  </sheetData>
  <mergeCells count="24">
    <mergeCell ref="N44:Q44"/>
    <mergeCell ref="Q7:Q10"/>
    <mergeCell ref="B9:B10"/>
    <mergeCell ref="D9:D10"/>
    <mergeCell ref="E9:E10"/>
    <mergeCell ref="G9:G10"/>
    <mergeCell ref="H9:H10"/>
    <mergeCell ref="K9:K10"/>
    <mergeCell ref="L9:L10"/>
    <mergeCell ref="M9:M10"/>
    <mergeCell ref="J9:J10"/>
    <mergeCell ref="N7:N8"/>
    <mergeCell ref="O7:P8"/>
    <mergeCell ref="N9:N10"/>
    <mergeCell ref="M7:M8"/>
    <mergeCell ref="A3:H3"/>
    <mergeCell ref="I3:Q3"/>
    <mergeCell ref="A7:A10"/>
    <mergeCell ref="B7:B8"/>
    <mergeCell ref="C7:H7"/>
    <mergeCell ref="I7:K7"/>
    <mergeCell ref="L7:L8"/>
    <mergeCell ref="O9:O10"/>
    <mergeCell ref="P9:P10"/>
  </mergeCells>
  <phoneticPr fontId="43" type="noConversion"/>
  <printOptions horizontalCentered="1"/>
  <pageMargins left="0.59055118110236215" right="0.59055118110236215" top="0.59055118110236215" bottom="0.98425196850393704" header="0" footer="0"/>
  <pageSetup paperSize="7" scale="95" orientation="portrait" r:id="rId1"/>
  <rowBreaks count="1" manualBreakCount="1">
    <brk id="44" max="1048575" man="1"/>
  </rowBreaks>
  <colBreaks count="1" manualBreakCount="1">
    <brk id="8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B0F0"/>
  </sheetPr>
  <dimension ref="A1:R31"/>
  <sheetViews>
    <sheetView zoomScaleNormal="100" zoomScaleSheetLayoutView="90" workbookViewId="0">
      <selection activeCell="M18" sqref="M18"/>
    </sheetView>
  </sheetViews>
  <sheetFormatPr defaultColWidth="8.88671875" defaultRowHeight="14.25"/>
  <cols>
    <col min="1" max="1" width="10.6640625" style="6" customWidth="1"/>
    <col min="2" max="2" width="9.44140625" style="6" customWidth="1"/>
    <col min="3" max="6" width="8.77734375" style="6" customWidth="1"/>
    <col min="7" max="8" width="7.77734375" style="6" customWidth="1"/>
    <col min="9" max="9" width="6.44140625" style="6" customWidth="1"/>
    <col min="10" max="10" width="5.44140625" style="6" customWidth="1"/>
    <col min="11" max="11" width="5.6640625" style="6" customWidth="1"/>
    <col min="12" max="12" width="9.109375" style="6" customWidth="1"/>
    <col min="13" max="13" width="7.77734375" style="6" customWidth="1"/>
    <col min="14" max="14" width="10.21875" style="6" customWidth="1"/>
    <col min="15" max="15" width="6.88671875" style="6" customWidth="1"/>
    <col min="16" max="16" width="6.77734375" style="6" customWidth="1"/>
    <col min="17" max="17" width="12.44140625" style="6" customWidth="1"/>
    <col min="18" max="18" width="4" style="6" customWidth="1"/>
    <col min="19" max="16384" width="8.88671875" style="6"/>
  </cols>
  <sheetData>
    <row r="1" spans="1:18" s="5" customFormat="1" ht="12" customHeight="1">
      <c r="N1" s="65"/>
      <c r="O1" s="65"/>
      <c r="P1" s="65"/>
      <c r="Q1" s="66"/>
    </row>
    <row r="2" spans="1:18" ht="12" customHeight="1"/>
    <row r="3" spans="1:18" ht="18" customHeight="1">
      <c r="A3" s="908" t="s">
        <v>122</v>
      </c>
      <c r="B3" s="908"/>
      <c r="C3" s="908"/>
      <c r="D3" s="908"/>
      <c r="E3" s="908"/>
      <c r="F3" s="908"/>
      <c r="G3" s="908"/>
      <c r="H3" s="908"/>
      <c r="I3" s="908" t="s">
        <v>88</v>
      </c>
      <c r="J3" s="908"/>
      <c r="K3" s="908"/>
      <c r="L3" s="908"/>
      <c r="M3" s="908"/>
      <c r="N3" s="908"/>
      <c r="O3" s="908"/>
      <c r="P3" s="908"/>
      <c r="Q3" s="908"/>
    </row>
    <row r="4" spans="1:18" ht="18" customHeight="1">
      <c r="A4" s="102"/>
      <c r="B4" s="103"/>
      <c r="C4" s="102"/>
      <c r="D4" s="101"/>
    </row>
    <row r="5" spans="1:18" ht="12" customHeight="1">
      <c r="A5" s="102"/>
      <c r="B5" s="103"/>
      <c r="C5" s="102"/>
      <c r="D5" s="101"/>
    </row>
    <row r="6" spans="1:18" s="8" customFormat="1" ht="12" customHeight="1">
      <c r="A6" s="18" t="s">
        <v>490</v>
      </c>
      <c r="C6" s="224"/>
      <c r="D6" s="224"/>
      <c r="E6" s="224"/>
      <c r="F6" s="224"/>
      <c r="G6" s="224"/>
      <c r="H6" s="224"/>
      <c r="M6" s="54"/>
      <c r="N6" s="54"/>
      <c r="O6" s="54"/>
      <c r="P6" s="54"/>
      <c r="Q6" s="109" t="s">
        <v>548</v>
      </c>
    </row>
    <row r="7" spans="1:18" s="8" customFormat="1" ht="13.5" customHeight="1">
      <c r="A7" s="909" t="s">
        <v>382</v>
      </c>
      <c r="B7" s="912" t="s">
        <v>217</v>
      </c>
      <c r="C7" s="914" t="s">
        <v>379</v>
      </c>
      <c r="D7" s="915"/>
      <c r="E7" s="915"/>
      <c r="F7" s="915"/>
      <c r="G7" s="915"/>
      <c r="H7" s="915"/>
      <c r="I7" s="916" t="s">
        <v>193</v>
      </c>
      <c r="J7" s="916"/>
      <c r="K7" s="917"/>
      <c r="L7" s="918" t="s">
        <v>168</v>
      </c>
      <c r="M7" s="918" t="s">
        <v>381</v>
      </c>
      <c r="N7" s="937" t="s">
        <v>169</v>
      </c>
      <c r="O7" s="939" t="s">
        <v>332</v>
      </c>
      <c r="P7" s="940"/>
      <c r="Q7" s="925" t="s">
        <v>368</v>
      </c>
      <c r="R7" s="13"/>
    </row>
    <row r="8" spans="1:18" s="8" customFormat="1" ht="16.5" customHeight="1">
      <c r="A8" s="910"/>
      <c r="B8" s="913"/>
      <c r="C8" s="9" t="s">
        <v>53</v>
      </c>
      <c r="D8" s="10"/>
      <c r="E8" s="11"/>
      <c r="F8" s="9" t="s">
        <v>57</v>
      </c>
      <c r="G8" s="10"/>
      <c r="H8" s="10"/>
      <c r="I8" s="10" t="s">
        <v>10</v>
      </c>
      <c r="J8" s="7"/>
      <c r="K8" s="12"/>
      <c r="L8" s="919"/>
      <c r="M8" s="919"/>
      <c r="N8" s="938"/>
      <c r="O8" s="941"/>
      <c r="P8" s="942"/>
      <c r="Q8" s="926"/>
      <c r="R8" s="13"/>
    </row>
    <row r="9" spans="1:18" s="8" customFormat="1" ht="15.75" customHeight="1">
      <c r="A9" s="910"/>
      <c r="B9" s="929" t="s">
        <v>124</v>
      </c>
      <c r="C9" s="113" t="s">
        <v>55</v>
      </c>
      <c r="D9" s="931" t="s">
        <v>216</v>
      </c>
      <c r="E9" s="931" t="s">
        <v>170</v>
      </c>
      <c r="F9" s="113"/>
      <c r="G9" s="931" t="s">
        <v>216</v>
      </c>
      <c r="H9" s="933" t="s">
        <v>170</v>
      </c>
      <c r="I9" s="11"/>
      <c r="J9" s="931" t="s">
        <v>216</v>
      </c>
      <c r="K9" s="931" t="s">
        <v>170</v>
      </c>
      <c r="L9" s="935" t="s">
        <v>547</v>
      </c>
      <c r="M9" s="935" t="s">
        <v>457</v>
      </c>
      <c r="N9" s="943" t="s">
        <v>551</v>
      </c>
      <c r="O9" s="920" t="s">
        <v>110</v>
      </c>
      <c r="P9" s="922" t="s">
        <v>171</v>
      </c>
      <c r="Q9" s="926"/>
      <c r="R9" s="13"/>
    </row>
    <row r="10" spans="1:18" s="8" customFormat="1" ht="21" customHeight="1" thickBot="1">
      <c r="A10" s="911"/>
      <c r="B10" s="930"/>
      <c r="C10" s="114" t="s">
        <v>367</v>
      </c>
      <c r="D10" s="932"/>
      <c r="E10" s="932"/>
      <c r="F10" s="114" t="s">
        <v>343</v>
      </c>
      <c r="G10" s="932"/>
      <c r="H10" s="934"/>
      <c r="I10" s="176" t="s">
        <v>246</v>
      </c>
      <c r="J10" s="932"/>
      <c r="K10" s="932"/>
      <c r="L10" s="936"/>
      <c r="M10" s="936"/>
      <c r="N10" s="944"/>
      <c r="O10" s="921"/>
      <c r="P10" s="923"/>
      <c r="Q10" s="945"/>
      <c r="R10" s="13"/>
    </row>
    <row r="11" spans="1:18" ht="3" customHeight="1">
      <c r="A11" s="4"/>
      <c r="B11" s="67"/>
      <c r="C11" s="68"/>
      <c r="D11" s="13"/>
      <c r="E11" s="13"/>
      <c r="F11" s="68"/>
      <c r="G11" s="13"/>
      <c r="H11" s="13"/>
      <c r="I11" s="69"/>
      <c r="J11" s="13"/>
      <c r="K11" s="13"/>
      <c r="L11" s="15"/>
      <c r="M11" s="70"/>
      <c r="N11" s="71"/>
      <c r="O11" s="72"/>
      <c r="P11" s="73"/>
      <c r="Q11" s="40"/>
      <c r="R11" s="13"/>
    </row>
    <row r="12" spans="1:18" ht="33" customHeight="1">
      <c r="A12" s="80" t="s">
        <v>374</v>
      </c>
      <c r="B12" s="81">
        <v>315843</v>
      </c>
      <c r="C12" s="81">
        <v>829985</v>
      </c>
      <c r="D12" s="81">
        <v>416347</v>
      </c>
      <c r="E12" s="81">
        <v>413638</v>
      </c>
      <c r="F12" s="81">
        <v>820315</v>
      </c>
      <c r="G12" s="81">
        <v>411242</v>
      </c>
      <c r="H12" s="81">
        <v>409073</v>
      </c>
      <c r="I12" s="81">
        <v>9670</v>
      </c>
      <c r="J12" s="81">
        <v>5105</v>
      </c>
      <c r="K12" s="81">
        <v>4565</v>
      </c>
      <c r="L12" s="85">
        <v>1.4907177113062702</v>
      </c>
      <c r="M12" s="86">
        <v>2.5972239372093098</v>
      </c>
      <c r="N12" s="82">
        <v>77416</v>
      </c>
      <c r="O12" s="81">
        <v>857.80356976756207</v>
      </c>
      <c r="P12" s="142">
        <v>967.56999999999994</v>
      </c>
      <c r="Q12" s="83" t="s">
        <v>374</v>
      </c>
      <c r="R12" s="13"/>
    </row>
    <row r="13" spans="1:18" ht="33" customHeight="1">
      <c r="A13" s="79" t="s">
        <v>384</v>
      </c>
      <c r="B13" s="74">
        <v>251174</v>
      </c>
      <c r="C13" s="74">
        <v>668199</v>
      </c>
      <c r="D13" s="74">
        <v>332575</v>
      </c>
      <c r="E13" s="74">
        <v>335624</v>
      </c>
      <c r="F13" s="74">
        <v>661946</v>
      </c>
      <c r="G13" s="74">
        <v>329761</v>
      </c>
      <c r="H13" s="74">
        <v>332185</v>
      </c>
      <c r="I13" s="74">
        <v>6253</v>
      </c>
      <c r="J13" s="74">
        <v>2814</v>
      </c>
      <c r="K13" s="74">
        <v>3439</v>
      </c>
      <c r="L13" s="87">
        <v>0.9679763914093984</v>
      </c>
      <c r="M13" s="88">
        <v>2.6354081234522679</v>
      </c>
      <c r="N13" s="75">
        <v>54728</v>
      </c>
      <c r="O13" s="74">
        <v>4354.506353861193</v>
      </c>
      <c r="P13" s="143">
        <v>153.44999999999999</v>
      </c>
      <c r="Q13" s="100" t="s">
        <v>188</v>
      </c>
      <c r="R13" s="13"/>
    </row>
    <row r="14" spans="1:18" ht="33" customHeight="1">
      <c r="A14" s="79" t="s">
        <v>380</v>
      </c>
      <c r="B14" s="74">
        <v>64669</v>
      </c>
      <c r="C14" s="74">
        <v>161786</v>
      </c>
      <c r="D14" s="74">
        <v>83772</v>
      </c>
      <c r="E14" s="74">
        <v>78014</v>
      </c>
      <c r="F14" s="74">
        <v>158369</v>
      </c>
      <c r="G14" s="74">
        <v>81481</v>
      </c>
      <c r="H14" s="74">
        <v>76888</v>
      </c>
      <c r="I14" s="74">
        <v>3417</v>
      </c>
      <c r="J14" s="74">
        <v>2291</v>
      </c>
      <c r="K14" s="74">
        <v>1126</v>
      </c>
      <c r="L14" s="87">
        <v>3.5470499006172189</v>
      </c>
      <c r="M14" s="88">
        <v>2.4489167916621564</v>
      </c>
      <c r="N14" s="75">
        <v>22688</v>
      </c>
      <c r="O14" s="74">
        <v>198.72500368496046</v>
      </c>
      <c r="P14" s="143">
        <v>814.12</v>
      </c>
      <c r="Q14" s="100" t="s">
        <v>533</v>
      </c>
      <c r="R14" s="13"/>
    </row>
    <row r="15" spans="1:18" ht="32.1" customHeight="1">
      <c r="A15" s="80" t="s">
        <v>370</v>
      </c>
      <c r="B15" s="89">
        <v>318197</v>
      </c>
      <c r="C15" s="90">
        <v>830809</v>
      </c>
      <c r="D15" s="90">
        <v>416671</v>
      </c>
      <c r="E15" s="90">
        <v>414138</v>
      </c>
      <c r="F15" s="90">
        <v>821632</v>
      </c>
      <c r="G15" s="90">
        <v>411995</v>
      </c>
      <c r="H15" s="90">
        <v>409637</v>
      </c>
      <c r="I15" s="91">
        <v>9177</v>
      </c>
      <c r="J15" s="89">
        <v>4676</v>
      </c>
      <c r="K15" s="89">
        <v>4501</v>
      </c>
      <c r="L15" s="85">
        <v>9.9278902630770424E-2</v>
      </c>
      <c r="M15" s="86">
        <v>2.5821487946146569</v>
      </c>
      <c r="N15" s="92">
        <v>79537</v>
      </c>
      <c r="O15" s="81">
        <v>883.56677195333361</v>
      </c>
      <c r="P15" s="142">
        <v>940.29</v>
      </c>
      <c r="Q15" s="83" t="s">
        <v>370</v>
      </c>
      <c r="R15" s="13"/>
    </row>
    <row r="16" spans="1:18" ht="32.1" customHeight="1">
      <c r="A16" s="79" t="s">
        <v>384</v>
      </c>
      <c r="B16" s="93">
        <v>254271</v>
      </c>
      <c r="C16" s="94">
        <v>672849</v>
      </c>
      <c r="D16" s="94">
        <v>334822</v>
      </c>
      <c r="E16" s="94">
        <v>338027</v>
      </c>
      <c r="F16" s="94">
        <v>666852</v>
      </c>
      <c r="G16" s="94">
        <v>332202</v>
      </c>
      <c r="H16" s="94">
        <v>334650</v>
      </c>
      <c r="I16" s="95">
        <v>5997</v>
      </c>
      <c r="J16" s="93">
        <v>2620</v>
      </c>
      <c r="K16" s="93">
        <v>3377</v>
      </c>
      <c r="L16" s="87">
        <v>0.69590047276335343</v>
      </c>
      <c r="M16" s="88">
        <v>2.622603442783487</v>
      </c>
      <c r="N16" s="96">
        <v>57500</v>
      </c>
      <c r="O16" s="74">
        <v>4384.809384164223</v>
      </c>
      <c r="P16" s="143">
        <v>153.44999999999999</v>
      </c>
      <c r="Q16" s="100" t="s">
        <v>188</v>
      </c>
      <c r="R16" s="13"/>
    </row>
    <row r="17" spans="1:18" ht="32.1" customHeight="1">
      <c r="A17" s="79" t="s">
        <v>380</v>
      </c>
      <c r="B17" s="93">
        <v>63926</v>
      </c>
      <c r="C17" s="94">
        <v>157960</v>
      </c>
      <c r="D17" s="94">
        <v>81849</v>
      </c>
      <c r="E17" s="94">
        <v>76111</v>
      </c>
      <c r="F17" s="94">
        <v>154780</v>
      </c>
      <c r="G17" s="94">
        <v>79793</v>
      </c>
      <c r="H17" s="94">
        <v>74987</v>
      </c>
      <c r="I17" s="95">
        <v>3180</v>
      </c>
      <c r="J17" s="93">
        <v>2056</v>
      </c>
      <c r="K17" s="93">
        <v>1124</v>
      </c>
      <c r="L17" s="87">
        <v>-2.2662263448023285</v>
      </c>
      <c r="M17" s="88">
        <v>2.4212370553452431</v>
      </c>
      <c r="N17" s="96">
        <v>22037</v>
      </c>
      <c r="O17" s="74">
        <v>200.75237659498754</v>
      </c>
      <c r="P17" s="143">
        <v>786.84</v>
      </c>
      <c r="Q17" s="100" t="s">
        <v>533</v>
      </c>
      <c r="R17" s="13"/>
    </row>
    <row r="18" spans="1:18" ht="32.1" customHeight="1">
      <c r="A18" s="80" t="s">
        <v>385</v>
      </c>
      <c r="B18" s="89">
        <v>324301</v>
      </c>
      <c r="C18" s="90">
        <v>837617</v>
      </c>
      <c r="D18" s="90">
        <v>420300</v>
      </c>
      <c r="E18" s="90">
        <v>417317</v>
      </c>
      <c r="F18" s="90">
        <v>827906</v>
      </c>
      <c r="G18" s="90">
        <v>415271</v>
      </c>
      <c r="H18" s="90">
        <v>412635</v>
      </c>
      <c r="I18" s="91">
        <v>9711</v>
      </c>
      <c r="J18" s="89">
        <v>5029</v>
      </c>
      <c r="K18" s="89">
        <v>4682</v>
      </c>
      <c r="L18" s="85">
        <v>0.81944225447726249</v>
      </c>
      <c r="M18" s="86">
        <v>2.5528937622764039</v>
      </c>
      <c r="N18" s="92">
        <v>83037</v>
      </c>
      <c r="O18" s="81">
        <v>890.82603932912889</v>
      </c>
      <c r="P18" s="142">
        <v>940.27</v>
      </c>
      <c r="Q18" s="83" t="s">
        <v>385</v>
      </c>
      <c r="R18" s="41"/>
    </row>
    <row r="19" spans="1:18" ht="32.1" customHeight="1">
      <c r="A19" s="79" t="s">
        <v>384</v>
      </c>
      <c r="B19" s="93">
        <v>259455</v>
      </c>
      <c r="C19" s="94">
        <v>679301</v>
      </c>
      <c r="D19" s="94">
        <v>338152</v>
      </c>
      <c r="E19" s="94">
        <v>341149</v>
      </c>
      <c r="F19" s="94">
        <v>672904</v>
      </c>
      <c r="G19" s="94">
        <v>335273</v>
      </c>
      <c r="H19" s="94">
        <v>337631</v>
      </c>
      <c r="I19" s="95">
        <v>6397</v>
      </c>
      <c r="J19" s="93">
        <v>2879</v>
      </c>
      <c r="K19" s="93">
        <v>3518</v>
      </c>
      <c r="L19" s="87">
        <v>1</v>
      </c>
      <c r="M19" s="88">
        <v>2.593528742941936</v>
      </c>
      <c r="N19" s="96">
        <v>60509</v>
      </c>
      <c r="O19" s="74">
        <v>4427.1441605839418</v>
      </c>
      <c r="P19" s="143">
        <v>153.44</v>
      </c>
      <c r="Q19" s="100" t="s">
        <v>188</v>
      </c>
      <c r="R19" s="41"/>
    </row>
    <row r="20" spans="1:18" ht="32.1" customHeight="1">
      <c r="A20" s="79" t="s">
        <v>380</v>
      </c>
      <c r="B20" s="93">
        <v>64846</v>
      </c>
      <c r="C20" s="94">
        <v>158316</v>
      </c>
      <c r="D20" s="94">
        <v>82148</v>
      </c>
      <c r="E20" s="94">
        <v>76168</v>
      </c>
      <c r="F20" s="94">
        <v>155002</v>
      </c>
      <c r="G20" s="94">
        <v>79998</v>
      </c>
      <c r="H20" s="94">
        <v>75004</v>
      </c>
      <c r="I20" s="95">
        <v>3314</v>
      </c>
      <c r="J20" s="93">
        <v>2150</v>
      </c>
      <c r="K20" s="93">
        <v>1164</v>
      </c>
      <c r="L20" s="87">
        <v>0.23</v>
      </c>
      <c r="M20" s="88">
        <v>2.3903093483021314</v>
      </c>
      <c r="N20" s="96">
        <v>22528</v>
      </c>
      <c r="O20" s="74">
        <v>201.20737643455382</v>
      </c>
      <c r="P20" s="143">
        <v>786.83</v>
      </c>
      <c r="Q20" s="100" t="s">
        <v>533</v>
      </c>
      <c r="R20" s="41"/>
    </row>
    <row r="21" spans="1:18" ht="32.1" customHeight="1">
      <c r="A21" s="105" t="s">
        <v>391</v>
      </c>
      <c r="B21" s="89">
        <v>330551</v>
      </c>
      <c r="C21" s="90">
        <v>841982</v>
      </c>
      <c r="D21" s="90">
        <v>422750</v>
      </c>
      <c r="E21" s="90">
        <v>419232</v>
      </c>
      <c r="F21" s="90">
        <v>831521</v>
      </c>
      <c r="G21" s="90">
        <v>417233</v>
      </c>
      <c r="H21" s="90">
        <v>414288</v>
      </c>
      <c r="I21" s="91">
        <v>10461</v>
      </c>
      <c r="J21" s="89">
        <v>5517</v>
      </c>
      <c r="K21" s="89">
        <v>4944</v>
      </c>
      <c r="L21" s="85">
        <v>0.52112122843734099</v>
      </c>
      <c r="M21" s="86">
        <v>2.5155603825128345</v>
      </c>
      <c r="N21" s="92">
        <v>86048</v>
      </c>
      <c r="O21" s="81">
        <v>895.43975327023293</v>
      </c>
      <c r="P21" s="142">
        <v>940.31</v>
      </c>
      <c r="Q21" s="106" t="s">
        <v>391</v>
      </c>
      <c r="R21" s="42"/>
    </row>
    <row r="22" spans="1:18" s="125" customFormat="1" ht="32.1" customHeight="1">
      <c r="A22" s="105" t="s">
        <v>369</v>
      </c>
      <c r="B22" s="89">
        <v>336408</v>
      </c>
      <c r="C22" s="90">
        <v>842960</v>
      </c>
      <c r="D22" s="90">
        <v>423206</v>
      </c>
      <c r="E22" s="90">
        <v>419754</v>
      </c>
      <c r="F22" s="90">
        <v>831912</v>
      </c>
      <c r="G22" s="90">
        <v>417341</v>
      </c>
      <c r="H22" s="90">
        <v>414571</v>
      </c>
      <c r="I22" s="91">
        <v>11048</v>
      </c>
      <c r="J22" s="89">
        <v>5865</v>
      </c>
      <c r="K22" s="89">
        <v>5183</v>
      </c>
      <c r="L22" s="85">
        <v>0.1</v>
      </c>
      <c r="M22" s="86">
        <v>2.5</v>
      </c>
      <c r="N22" s="92">
        <v>88656</v>
      </c>
      <c r="O22" s="81">
        <v>896.76595744680856</v>
      </c>
      <c r="P22" s="142">
        <v>940.3</v>
      </c>
      <c r="Q22" s="106" t="s">
        <v>369</v>
      </c>
      <c r="R22" s="124"/>
    </row>
    <row r="23" spans="1:18" s="127" customFormat="1" ht="32.1" customHeight="1">
      <c r="A23" s="105" t="s">
        <v>438</v>
      </c>
      <c r="B23" s="89">
        <v>341596</v>
      </c>
      <c r="C23" s="90">
        <v>846949</v>
      </c>
      <c r="D23" s="90">
        <v>425605</v>
      </c>
      <c r="E23" s="90">
        <v>421344</v>
      </c>
      <c r="F23" s="90">
        <v>835197</v>
      </c>
      <c r="G23" s="90">
        <v>419323</v>
      </c>
      <c r="H23" s="90">
        <v>415874</v>
      </c>
      <c r="I23" s="91">
        <v>11752</v>
      </c>
      <c r="J23" s="89">
        <v>6282</v>
      </c>
      <c r="K23" s="89">
        <v>5470</v>
      </c>
      <c r="L23" s="85">
        <v>0.47321343836006452</v>
      </c>
      <c r="M23" s="190">
        <v>2.444984718790618</v>
      </c>
      <c r="N23" s="92">
        <v>91553</v>
      </c>
      <c r="O23" s="191">
        <v>900.69337360288409</v>
      </c>
      <c r="P23" s="142">
        <v>940.33</v>
      </c>
      <c r="Q23" s="106" t="s">
        <v>438</v>
      </c>
      <c r="R23" s="42"/>
    </row>
    <row r="24" spans="1:18" s="127" customFormat="1" ht="32.1" customHeight="1">
      <c r="A24" s="105" t="s">
        <v>320</v>
      </c>
      <c r="B24" s="89">
        <v>346000</v>
      </c>
      <c r="C24" s="90">
        <v>847915</v>
      </c>
      <c r="D24" s="90">
        <v>426275</v>
      </c>
      <c r="E24" s="90">
        <v>421640</v>
      </c>
      <c r="F24" s="90">
        <v>835590</v>
      </c>
      <c r="G24" s="90">
        <v>419676</v>
      </c>
      <c r="H24" s="90">
        <v>415914</v>
      </c>
      <c r="I24" s="91">
        <v>12325</v>
      </c>
      <c r="J24" s="89">
        <v>6599</v>
      </c>
      <c r="K24" s="89">
        <v>5726</v>
      </c>
      <c r="L24" s="85">
        <v>0.11405645440280349</v>
      </c>
      <c r="M24" s="190">
        <v>2.415</v>
      </c>
      <c r="N24" s="92">
        <v>96483</v>
      </c>
      <c r="O24" s="191">
        <v>901.26868417134028</v>
      </c>
      <c r="P24" s="179">
        <v>940.80157770000005</v>
      </c>
      <c r="Q24" s="106" t="s">
        <v>320</v>
      </c>
      <c r="R24" s="42"/>
    </row>
    <row r="25" spans="1:18" s="127" customFormat="1" ht="32.1" customHeight="1">
      <c r="A25" s="105" t="s">
        <v>319</v>
      </c>
      <c r="B25" s="211">
        <v>353320</v>
      </c>
      <c r="C25" s="92">
        <f>F25+I25</f>
        <v>851328</v>
      </c>
      <c r="D25" s="92">
        <f>SUM(G25,J25)</f>
        <v>429133</v>
      </c>
      <c r="E25" s="92">
        <f>SUM(H25,K25)</f>
        <v>422195</v>
      </c>
      <c r="F25" s="92">
        <f>G25+H25</f>
        <v>837749</v>
      </c>
      <c r="G25" s="92">
        <v>421774</v>
      </c>
      <c r="H25" s="92">
        <v>415975</v>
      </c>
      <c r="I25" s="212">
        <f>J25+K25</f>
        <v>13579</v>
      </c>
      <c r="J25" s="211">
        <v>7359</v>
      </c>
      <c r="K25" s="211">
        <v>6220</v>
      </c>
      <c r="L25" s="85">
        <f>(C25-C24)/C24*100</f>
        <v>0.40251676170370854</v>
      </c>
      <c r="M25" s="213">
        <f>SUM(G25:H25)/B25</f>
        <v>2.371077210460772</v>
      </c>
      <c r="N25" s="92">
        <v>100841</v>
      </c>
      <c r="O25" s="214">
        <f>C25/P25</f>
        <v>904.79123372969639</v>
      </c>
      <c r="P25" s="179">
        <v>940.91097290000005</v>
      </c>
      <c r="Q25" s="106" t="s">
        <v>319</v>
      </c>
      <c r="R25" s="42"/>
    </row>
    <row r="26" spans="1:18" s="127" customFormat="1" ht="32.1" customHeight="1">
      <c r="A26" s="105">
        <v>2019</v>
      </c>
      <c r="B26" s="211">
        <v>360496</v>
      </c>
      <c r="C26" s="92">
        <f>D26+E26</f>
        <v>853714</v>
      </c>
      <c r="D26" s="92">
        <f>G26+J26</f>
        <v>430538</v>
      </c>
      <c r="E26" s="92">
        <f>H26+K26</f>
        <v>423176</v>
      </c>
      <c r="F26" s="92">
        <f>G26+H26</f>
        <v>839566</v>
      </c>
      <c r="G26" s="92">
        <v>422864</v>
      </c>
      <c r="H26" s="92">
        <v>416702</v>
      </c>
      <c r="I26" s="212">
        <f>J26+K26</f>
        <v>14148</v>
      </c>
      <c r="J26" s="211">
        <v>7674</v>
      </c>
      <c r="K26" s="211">
        <v>6474</v>
      </c>
      <c r="L26" s="85">
        <f>(C26-C25)/C25*100</f>
        <v>0.28026800481130659</v>
      </c>
      <c r="M26" s="213">
        <f>SUM(G26:H26)/B26</f>
        <v>2.3289190448715105</v>
      </c>
      <c r="N26" s="92">
        <v>106373</v>
      </c>
      <c r="O26" s="214">
        <f>C26/P26</f>
        <v>907.4051635258229</v>
      </c>
      <c r="P26" s="179">
        <v>940.83</v>
      </c>
      <c r="Q26" s="106">
        <v>2019</v>
      </c>
      <c r="R26" s="42"/>
    </row>
    <row r="27" spans="1:18" ht="8.1" customHeight="1">
      <c r="A27" s="57"/>
      <c r="B27" s="58"/>
      <c r="C27" s="58"/>
      <c r="D27" s="58"/>
      <c r="E27" s="58"/>
      <c r="F27" s="58"/>
      <c r="G27" s="58"/>
      <c r="H27" s="58"/>
      <c r="I27" s="59"/>
      <c r="J27" s="60"/>
      <c r="K27" s="60"/>
      <c r="L27" s="61"/>
      <c r="M27" s="62"/>
      <c r="N27" s="63"/>
      <c r="O27" s="58"/>
      <c r="P27" s="58"/>
      <c r="Q27" s="64"/>
      <c r="R27" s="15"/>
    </row>
    <row r="28" spans="1:18" s="14" customFormat="1" ht="12" customHeight="1">
      <c r="A28" s="16" t="s">
        <v>270</v>
      </c>
      <c r="B28" s="46"/>
      <c r="C28" s="20"/>
      <c r="D28" s="20"/>
      <c r="E28" s="20"/>
      <c r="F28" s="20"/>
      <c r="G28" s="20"/>
      <c r="H28" s="20"/>
      <c r="I28" s="20"/>
      <c r="K28" s="43"/>
      <c r="L28" s="43"/>
      <c r="M28" s="43"/>
      <c r="N28" s="43"/>
      <c r="O28" s="43"/>
      <c r="P28" s="43"/>
      <c r="Q28" s="110" t="s">
        <v>92</v>
      </c>
      <c r="R28" s="7"/>
    </row>
    <row r="29" spans="1:18" s="14" customFormat="1" ht="15" customHeight="1">
      <c r="A29" s="16" t="s">
        <v>100</v>
      </c>
      <c r="B29" s="17"/>
      <c r="C29" s="17"/>
      <c r="D29" s="17"/>
      <c r="E29" s="17"/>
      <c r="F29" s="17"/>
      <c r="G29" s="17"/>
      <c r="H29" s="17"/>
      <c r="I29" s="17"/>
      <c r="N29" s="924" t="s">
        <v>93</v>
      </c>
      <c r="O29" s="924"/>
      <c r="P29" s="924"/>
      <c r="Q29" s="924"/>
      <c r="R29" s="17"/>
    </row>
    <row r="30" spans="1:18" s="14" customFormat="1" ht="15" customHeight="1">
      <c r="A30" s="16"/>
      <c r="B30" s="7"/>
      <c r="C30" s="7"/>
      <c r="D30" s="7"/>
      <c r="E30" s="7"/>
      <c r="F30" s="7"/>
      <c r="G30" s="7"/>
      <c r="H30" s="7"/>
      <c r="I30" s="7"/>
      <c r="P30" s="21"/>
      <c r="Q30" s="17"/>
      <c r="R30" s="17"/>
    </row>
    <row r="31" spans="1:18" s="14" customFormat="1" ht="15" customHeight="1">
      <c r="A31" s="7"/>
      <c r="B31" s="7"/>
      <c r="C31" s="115"/>
      <c r="D31" s="7"/>
      <c r="E31" s="115"/>
      <c r="F31" s="115"/>
      <c r="G31" s="7"/>
      <c r="H31" s="7"/>
      <c r="I31" s="115"/>
      <c r="P31" s="21"/>
      <c r="Q31" s="17"/>
      <c r="R31" s="17"/>
    </row>
  </sheetData>
  <mergeCells count="24">
    <mergeCell ref="I7:K7"/>
    <mergeCell ref="E9:E10"/>
    <mergeCell ref="G9:G10"/>
    <mergeCell ref="C7:H7"/>
    <mergeCell ref="M9:M10"/>
    <mergeCell ref="H9:H10"/>
    <mergeCell ref="L9:L10"/>
    <mergeCell ref="L7:L8"/>
    <mergeCell ref="O9:O10"/>
    <mergeCell ref="P9:P10"/>
    <mergeCell ref="N29:Q29"/>
    <mergeCell ref="A3:H3"/>
    <mergeCell ref="I3:Q3"/>
    <mergeCell ref="Q7:Q10"/>
    <mergeCell ref="A7:A10"/>
    <mergeCell ref="B7:B8"/>
    <mergeCell ref="B9:B10"/>
    <mergeCell ref="D9:D10"/>
    <mergeCell ref="O7:P8"/>
    <mergeCell ref="N9:N10"/>
    <mergeCell ref="N7:N8"/>
    <mergeCell ref="J9:J10"/>
    <mergeCell ref="K9:K10"/>
    <mergeCell ref="M7:M8"/>
  </mergeCells>
  <phoneticPr fontId="43" type="noConversion"/>
  <printOptions horizontalCentered="1"/>
  <pageMargins left="0.59055118110236215" right="0.59055118110236215" top="0.59055118110236215" bottom="0.98425196850393704" header="0" footer="0"/>
  <pageSetup paperSize="7" scale="95" orientation="portrait" r:id="rId1"/>
  <colBreaks count="1" manualBreakCount="1">
    <brk id="8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</sheetPr>
  <dimension ref="A1:W40"/>
  <sheetViews>
    <sheetView zoomScaleNormal="100" zoomScaleSheetLayoutView="100" workbookViewId="0">
      <selection activeCell="L22" sqref="L22"/>
    </sheetView>
  </sheetViews>
  <sheetFormatPr defaultColWidth="8.88671875" defaultRowHeight="11.25"/>
  <cols>
    <col min="1" max="1" width="9.88671875" style="23" customWidth="1"/>
    <col min="2" max="2" width="8.33203125" style="23" customWidth="1"/>
    <col min="3" max="3" width="8.5546875" style="23" customWidth="1"/>
    <col min="4" max="8" width="8.6640625" style="23" customWidth="1"/>
    <col min="9" max="9" width="7" style="23" customWidth="1"/>
    <col min="10" max="10" width="5" style="23" customWidth="1"/>
    <col min="11" max="11" width="5.5546875" style="23" customWidth="1"/>
    <col min="12" max="12" width="9.33203125" style="24" customWidth="1"/>
    <col min="13" max="13" width="12" style="23" customWidth="1"/>
    <col min="14" max="14" width="7.21875" style="23" customWidth="1"/>
    <col min="15" max="15" width="6" style="23" customWidth="1"/>
    <col min="16" max="16" width="6.6640625" style="23" customWidth="1"/>
    <col min="17" max="17" width="12" style="23" customWidth="1"/>
    <col min="18" max="16384" width="8.88671875" style="23"/>
  </cols>
  <sheetData>
    <row r="1" spans="1:23" ht="12" customHeight="1">
      <c r="A1" s="22"/>
      <c r="Q1" s="25"/>
    </row>
    <row r="2" spans="1:23" ht="12" customHeight="1">
      <c r="R2" s="26"/>
    </row>
    <row r="3" spans="1:23" ht="18" customHeight="1">
      <c r="A3" s="907" t="s">
        <v>463</v>
      </c>
      <c r="B3" s="907"/>
      <c r="C3" s="907"/>
      <c r="D3" s="907"/>
      <c r="E3" s="907"/>
      <c r="F3" s="907"/>
      <c r="G3" s="907"/>
      <c r="H3" s="907"/>
      <c r="I3" s="947" t="s">
        <v>581</v>
      </c>
      <c r="J3" s="947"/>
      <c r="K3" s="947"/>
      <c r="L3" s="947"/>
      <c r="M3" s="947"/>
      <c r="N3" s="947"/>
      <c r="O3" s="947"/>
      <c r="P3" s="947"/>
      <c r="Q3" s="947"/>
    </row>
    <row r="4" spans="1:23" ht="18" customHeight="1">
      <c r="A4" s="27"/>
      <c r="B4" s="27"/>
      <c r="C4" s="27"/>
      <c r="D4" s="27"/>
      <c r="E4" s="27"/>
      <c r="F4" s="27"/>
      <c r="G4" s="27"/>
      <c r="H4" s="27"/>
      <c r="I4" s="969" t="s">
        <v>583</v>
      </c>
      <c r="J4" s="969"/>
      <c r="K4" s="969"/>
      <c r="L4" s="969"/>
      <c r="M4" s="969"/>
      <c r="N4" s="969"/>
      <c r="O4" s="969"/>
      <c r="P4" s="969"/>
      <c r="Q4" s="969"/>
    </row>
    <row r="5" spans="1:23" ht="12" customHeight="1"/>
    <row r="6" spans="1:23" ht="12" customHeight="1">
      <c r="A6" s="28" t="s">
        <v>534</v>
      </c>
      <c r="Q6" s="111" t="s">
        <v>548</v>
      </c>
    </row>
    <row r="7" spans="1:23" ht="19.5" customHeight="1">
      <c r="A7" s="948" t="s">
        <v>523</v>
      </c>
      <c r="B7" s="29" t="s">
        <v>220</v>
      </c>
      <c r="C7" s="966" t="s">
        <v>389</v>
      </c>
      <c r="D7" s="967"/>
      <c r="E7" s="967"/>
      <c r="F7" s="967"/>
      <c r="G7" s="967"/>
      <c r="H7" s="967"/>
      <c r="I7" s="958" t="s">
        <v>529</v>
      </c>
      <c r="J7" s="958"/>
      <c r="K7" s="958"/>
      <c r="L7" s="108" t="s">
        <v>286</v>
      </c>
      <c r="M7" s="29" t="s">
        <v>554</v>
      </c>
      <c r="N7" s="29" t="s">
        <v>219</v>
      </c>
      <c r="O7" s="956" t="s">
        <v>338</v>
      </c>
      <c r="P7" s="957"/>
      <c r="Q7" s="951" t="s">
        <v>194</v>
      </c>
      <c r="T7" s="39"/>
      <c r="U7" s="39"/>
      <c r="V7" s="39"/>
      <c r="W7" s="39"/>
    </row>
    <row r="8" spans="1:23" ht="15" customHeight="1">
      <c r="A8" s="949"/>
      <c r="B8" s="959" t="s">
        <v>124</v>
      </c>
      <c r="C8" s="32" t="s">
        <v>53</v>
      </c>
      <c r="D8" s="32"/>
      <c r="E8" s="32"/>
      <c r="F8" s="31" t="s">
        <v>57</v>
      </c>
      <c r="G8" s="32"/>
      <c r="H8" s="38"/>
      <c r="I8" s="38" t="s">
        <v>10</v>
      </c>
      <c r="J8" s="38"/>
      <c r="K8" s="30"/>
      <c r="L8" s="116"/>
      <c r="M8" s="117"/>
      <c r="N8" s="117"/>
      <c r="O8" s="954" t="s">
        <v>110</v>
      </c>
      <c r="P8" s="955"/>
      <c r="Q8" s="952"/>
      <c r="T8" s="39"/>
      <c r="U8" s="39"/>
      <c r="V8" s="39"/>
      <c r="W8" s="39"/>
    </row>
    <row r="9" spans="1:23" ht="15" customHeight="1">
      <c r="A9" s="949"/>
      <c r="B9" s="960"/>
      <c r="C9" s="32"/>
      <c r="D9" s="134" t="s">
        <v>56</v>
      </c>
      <c r="E9" s="134" t="s">
        <v>54</v>
      </c>
      <c r="F9" s="135"/>
      <c r="G9" s="136" t="s">
        <v>56</v>
      </c>
      <c r="H9" s="137" t="s">
        <v>54</v>
      </c>
      <c r="I9" s="138"/>
      <c r="J9" s="139" t="s">
        <v>56</v>
      </c>
      <c r="K9" s="132" t="s">
        <v>54</v>
      </c>
      <c r="L9" s="962" t="s">
        <v>455</v>
      </c>
      <c r="M9" s="959" t="s">
        <v>81</v>
      </c>
      <c r="N9" s="959" t="s">
        <v>488</v>
      </c>
      <c r="O9" s="32"/>
      <c r="P9" s="132" t="s">
        <v>388</v>
      </c>
      <c r="Q9" s="952"/>
      <c r="T9" s="39"/>
      <c r="U9" s="39"/>
      <c r="V9" s="39"/>
      <c r="W9" s="39"/>
    </row>
    <row r="10" spans="1:23" ht="15" customHeight="1">
      <c r="A10" s="950"/>
      <c r="B10" s="961"/>
      <c r="C10" s="118" t="s">
        <v>367</v>
      </c>
      <c r="D10" s="119" t="s">
        <v>322</v>
      </c>
      <c r="E10" s="120" t="s">
        <v>355</v>
      </c>
      <c r="F10" s="112" t="s">
        <v>343</v>
      </c>
      <c r="G10" s="121" t="s">
        <v>322</v>
      </c>
      <c r="H10" s="122" t="s">
        <v>355</v>
      </c>
      <c r="I10" s="122" t="s">
        <v>246</v>
      </c>
      <c r="J10" s="133" t="s">
        <v>322</v>
      </c>
      <c r="K10" s="131" t="s">
        <v>355</v>
      </c>
      <c r="L10" s="963"/>
      <c r="M10" s="964"/>
      <c r="N10" s="968"/>
      <c r="O10" s="122"/>
      <c r="P10" s="131" t="s">
        <v>371</v>
      </c>
      <c r="Q10" s="953"/>
      <c r="T10" s="39"/>
      <c r="U10" s="39"/>
      <c r="V10" s="39"/>
      <c r="W10" s="39"/>
    </row>
    <row r="11" spans="1:23" s="130" customFormat="1" ht="30" customHeight="1">
      <c r="A11" s="225" t="s">
        <v>370</v>
      </c>
      <c r="B11" s="226">
        <v>318197</v>
      </c>
      <c r="C11" s="226">
        <v>830809</v>
      </c>
      <c r="D11" s="226">
        <v>416671</v>
      </c>
      <c r="E11" s="226">
        <v>414138</v>
      </c>
      <c r="F11" s="226">
        <v>821632</v>
      </c>
      <c r="G11" s="226">
        <v>411995</v>
      </c>
      <c r="H11" s="226">
        <v>409637</v>
      </c>
      <c r="I11" s="226">
        <v>9177</v>
      </c>
      <c r="J11" s="226">
        <v>4676</v>
      </c>
      <c r="K11" s="226">
        <v>4501</v>
      </c>
      <c r="L11" s="227">
        <v>2.5821487946146569</v>
      </c>
      <c r="M11" s="226">
        <v>79537</v>
      </c>
      <c r="N11" s="228" t="s">
        <v>46</v>
      </c>
      <c r="O11" s="229">
        <v>883.56677195333361</v>
      </c>
      <c r="P11" s="230">
        <v>940.29</v>
      </c>
      <c r="Q11" s="231" t="s">
        <v>370</v>
      </c>
      <c r="T11" s="140"/>
      <c r="U11" s="946"/>
      <c r="V11" s="140"/>
      <c r="W11" s="946"/>
    </row>
    <row r="12" spans="1:23" ht="30" customHeight="1">
      <c r="A12" s="232" t="s">
        <v>384</v>
      </c>
      <c r="B12" s="233">
        <v>254271</v>
      </c>
      <c r="C12" s="233">
        <v>672849</v>
      </c>
      <c r="D12" s="233">
        <v>334822</v>
      </c>
      <c r="E12" s="233">
        <v>338027</v>
      </c>
      <c r="F12" s="233">
        <v>666852</v>
      </c>
      <c r="G12" s="233">
        <v>332202</v>
      </c>
      <c r="H12" s="233">
        <v>334650</v>
      </c>
      <c r="I12" s="233">
        <v>5997</v>
      </c>
      <c r="J12" s="233">
        <v>2620</v>
      </c>
      <c r="K12" s="233">
        <v>3377</v>
      </c>
      <c r="L12" s="234">
        <v>2.622603442783487</v>
      </c>
      <c r="M12" s="233">
        <v>57500</v>
      </c>
      <c r="N12" s="235">
        <v>36.4</v>
      </c>
      <c r="O12" s="236">
        <v>4384.809384164223</v>
      </c>
      <c r="P12" s="235">
        <v>153.44999999999999</v>
      </c>
      <c r="Q12" s="237" t="s">
        <v>188</v>
      </c>
      <c r="T12" s="39"/>
      <c r="U12" s="946"/>
      <c r="V12" s="39"/>
      <c r="W12" s="946"/>
    </row>
    <row r="13" spans="1:23" ht="30" customHeight="1">
      <c r="A13" s="232" t="s">
        <v>380</v>
      </c>
      <c r="B13" s="233">
        <v>63926</v>
      </c>
      <c r="C13" s="233">
        <v>157960</v>
      </c>
      <c r="D13" s="233">
        <v>81849</v>
      </c>
      <c r="E13" s="233">
        <v>76111</v>
      </c>
      <c r="F13" s="233">
        <v>154780</v>
      </c>
      <c r="G13" s="233">
        <v>79793</v>
      </c>
      <c r="H13" s="233">
        <v>74987</v>
      </c>
      <c r="I13" s="233">
        <v>3180</v>
      </c>
      <c r="J13" s="233">
        <v>2056</v>
      </c>
      <c r="K13" s="233">
        <v>1124</v>
      </c>
      <c r="L13" s="234">
        <v>2.4212370553452431</v>
      </c>
      <c r="M13" s="233">
        <v>22037</v>
      </c>
      <c r="N13" s="235">
        <v>39.4</v>
      </c>
      <c r="O13" s="236">
        <v>200.75237659498754</v>
      </c>
      <c r="P13" s="235">
        <v>786.84</v>
      </c>
      <c r="Q13" s="237" t="s">
        <v>533</v>
      </c>
      <c r="T13" s="39"/>
      <c r="U13" s="946"/>
      <c r="V13" s="39"/>
      <c r="W13" s="946"/>
    </row>
    <row r="14" spans="1:23" s="130" customFormat="1" ht="30" customHeight="1">
      <c r="A14" s="225" t="s">
        <v>385</v>
      </c>
      <c r="B14" s="226">
        <v>324301</v>
      </c>
      <c r="C14" s="226">
        <v>837617</v>
      </c>
      <c r="D14" s="226">
        <v>420300</v>
      </c>
      <c r="E14" s="226">
        <v>417317</v>
      </c>
      <c r="F14" s="226">
        <v>827906</v>
      </c>
      <c r="G14" s="226">
        <v>415271</v>
      </c>
      <c r="H14" s="226">
        <v>412635</v>
      </c>
      <c r="I14" s="226">
        <v>9711</v>
      </c>
      <c r="J14" s="226">
        <v>5029</v>
      </c>
      <c r="K14" s="226">
        <v>4682</v>
      </c>
      <c r="L14" s="227">
        <v>2.5528937622764039</v>
      </c>
      <c r="M14" s="226">
        <v>83037</v>
      </c>
      <c r="N14" s="228" t="s">
        <v>46</v>
      </c>
      <c r="O14" s="229">
        <v>890.82603932912889</v>
      </c>
      <c r="P14" s="230">
        <v>940.27</v>
      </c>
      <c r="Q14" s="231" t="s">
        <v>385</v>
      </c>
      <c r="T14" s="140"/>
      <c r="U14" s="140"/>
      <c r="V14" s="140"/>
      <c r="W14" s="946"/>
    </row>
    <row r="15" spans="1:23" ht="30" customHeight="1">
      <c r="A15" s="232" t="s">
        <v>384</v>
      </c>
      <c r="B15" s="233">
        <v>259455</v>
      </c>
      <c r="C15" s="233">
        <v>679301</v>
      </c>
      <c r="D15" s="233">
        <v>338152</v>
      </c>
      <c r="E15" s="233">
        <v>341149</v>
      </c>
      <c r="F15" s="233">
        <v>672904</v>
      </c>
      <c r="G15" s="233">
        <v>335273</v>
      </c>
      <c r="H15" s="233">
        <v>337631</v>
      </c>
      <c r="I15" s="233">
        <v>6397</v>
      </c>
      <c r="J15" s="233">
        <v>2879</v>
      </c>
      <c r="K15" s="233">
        <v>3518</v>
      </c>
      <c r="L15" s="234">
        <v>2.593528742941936</v>
      </c>
      <c r="M15" s="233">
        <v>60509</v>
      </c>
      <c r="N15" s="235">
        <v>36.9</v>
      </c>
      <c r="O15" s="236">
        <v>4427.1441605839418</v>
      </c>
      <c r="P15" s="235">
        <v>153.44</v>
      </c>
      <c r="Q15" s="237" t="s">
        <v>188</v>
      </c>
    </row>
    <row r="16" spans="1:23" ht="30" customHeight="1">
      <c r="A16" s="232" t="s">
        <v>380</v>
      </c>
      <c r="B16" s="233">
        <v>64846</v>
      </c>
      <c r="C16" s="233">
        <v>158316</v>
      </c>
      <c r="D16" s="233">
        <v>82148</v>
      </c>
      <c r="E16" s="233">
        <v>76168</v>
      </c>
      <c r="F16" s="233">
        <v>155002</v>
      </c>
      <c r="G16" s="233">
        <v>79998</v>
      </c>
      <c r="H16" s="233">
        <v>75004</v>
      </c>
      <c r="I16" s="233">
        <v>3314</v>
      </c>
      <c r="J16" s="233">
        <v>2150</v>
      </c>
      <c r="K16" s="233">
        <v>1164</v>
      </c>
      <c r="L16" s="234">
        <v>2.3903093483021314</v>
      </c>
      <c r="M16" s="233">
        <v>22528</v>
      </c>
      <c r="N16" s="235">
        <v>39.799999999999997</v>
      </c>
      <c r="O16" s="236">
        <v>201.20737643455382</v>
      </c>
      <c r="P16" s="235">
        <v>786.83</v>
      </c>
      <c r="Q16" s="237" t="s">
        <v>533</v>
      </c>
    </row>
    <row r="17" spans="1:22" s="129" customFormat="1" ht="30" customHeight="1">
      <c r="A17" s="238" t="s">
        <v>391</v>
      </c>
      <c r="B17" s="239">
        <v>330551</v>
      </c>
      <c r="C17" s="226">
        <v>841982</v>
      </c>
      <c r="D17" s="226">
        <v>422750</v>
      </c>
      <c r="E17" s="226">
        <v>419232</v>
      </c>
      <c r="F17" s="226">
        <v>831521</v>
      </c>
      <c r="G17" s="226">
        <v>417233</v>
      </c>
      <c r="H17" s="226">
        <v>414288</v>
      </c>
      <c r="I17" s="226">
        <v>10461</v>
      </c>
      <c r="J17" s="226">
        <v>5517</v>
      </c>
      <c r="K17" s="226">
        <v>4944</v>
      </c>
      <c r="L17" s="240">
        <v>2.5155603825128345</v>
      </c>
      <c r="M17" s="226">
        <v>86048</v>
      </c>
      <c r="N17" s="230">
        <v>37.9</v>
      </c>
      <c r="O17" s="229">
        <v>895.43023045591337</v>
      </c>
      <c r="P17" s="241">
        <v>940.31000000000006</v>
      </c>
      <c r="Q17" s="242" t="s">
        <v>391</v>
      </c>
      <c r="T17" s="129" t="s">
        <v>158</v>
      </c>
      <c r="V17" s="129" t="s">
        <v>158</v>
      </c>
    </row>
    <row r="18" spans="1:22" s="129" customFormat="1" ht="30" customHeight="1">
      <c r="A18" s="238" t="s">
        <v>369</v>
      </c>
      <c r="B18" s="239">
        <v>336408</v>
      </c>
      <c r="C18" s="243">
        <v>842960</v>
      </c>
      <c r="D18" s="243">
        <v>423206</v>
      </c>
      <c r="E18" s="243">
        <v>419754</v>
      </c>
      <c r="F18" s="243">
        <v>831912</v>
      </c>
      <c r="G18" s="243">
        <v>417341</v>
      </c>
      <c r="H18" s="243">
        <v>414571</v>
      </c>
      <c r="I18" s="226">
        <v>11048</v>
      </c>
      <c r="J18" s="226">
        <v>5865</v>
      </c>
      <c r="K18" s="226">
        <v>5183</v>
      </c>
      <c r="L18" s="240">
        <v>2.4729257330384531</v>
      </c>
      <c r="M18" s="226">
        <v>88656</v>
      </c>
      <c r="N18" s="230">
        <v>38.4</v>
      </c>
      <c r="O18" s="229">
        <v>896.47984685738595</v>
      </c>
      <c r="P18" s="241">
        <v>940.3</v>
      </c>
      <c r="Q18" s="242" t="s">
        <v>369</v>
      </c>
      <c r="S18" s="129" t="s">
        <v>158</v>
      </c>
    </row>
    <row r="19" spans="1:22" s="128" customFormat="1" ht="30" customHeight="1">
      <c r="A19" s="238" t="s">
        <v>438</v>
      </c>
      <c r="B19" s="239">
        <v>341596</v>
      </c>
      <c r="C19" s="226">
        <v>846949</v>
      </c>
      <c r="D19" s="226">
        <v>425605</v>
      </c>
      <c r="E19" s="226">
        <v>421344</v>
      </c>
      <c r="F19" s="226">
        <v>835197</v>
      </c>
      <c r="G19" s="226">
        <v>419323</v>
      </c>
      <c r="H19" s="226">
        <v>415874</v>
      </c>
      <c r="I19" s="226">
        <v>11752</v>
      </c>
      <c r="J19" s="226">
        <v>6282</v>
      </c>
      <c r="K19" s="226">
        <v>5470</v>
      </c>
      <c r="L19" s="240">
        <v>2.444984718790618</v>
      </c>
      <c r="M19" s="226">
        <v>91553</v>
      </c>
      <c r="N19" s="230">
        <v>38.9</v>
      </c>
      <c r="O19" s="229">
        <v>900.72210996490492</v>
      </c>
      <c r="P19" s="241">
        <v>940.3</v>
      </c>
      <c r="Q19" s="244" t="s">
        <v>438</v>
      </c>
    </row>
    <row r="20" spans="1:22" s="128" customFormat="1" ht="30" customHeight="1">
      <c r="A20" s="238" t="s">
        <v>320</v>
      </c>
      <c r="B20" s="239">
        <v>346000</v>
      </c>
      <c r="C20" s="226">
        <v>847915</v>
      </c>
      <c r="D20" s="226">
        <v>426275</v>
      </c>
      <c r="E20" s="226">
        <v>421640</v>
      </c>
      <c r="F20" s="226">
        <v>835590</v>
      </c>
      <c r="G20" s="226">
        <v>419676</v>
      </c>
      <c r="H20" s="226">
        <v>415914</v>
      </c>
      <c r="I20" s="226">
        <v>12325</v>
      </c>
      <c r="J20" s="226">
        <v>6599</v>
      </c>
      <c r="K20" s="226">
        <v>5726</v>
      </c>
      <c r="L20" s="240">
        <v>2.415</v>
      </c>
      <c r="M20" s="226">
        <v>96483</v>
      </c>
      <c r="N20" s="230">
        <v>39.5</v>
      </c>
      <c r="O20" s="229">
        <v>901.27019557823132</v>
      </c>
      <c r="P20" s="241">
        <v>940.8</v>
      </c>
      <c r="Q20" s="244" t="s">
        <v>320</v>
      </c>
    </row>
    <row r="21" spans="1:22" s="128" customFormat="1" ht="30" customHeight="1">
      <c r="A21" s="238" t="s">
        <v>319</v>
      </c>
      <c r="B21" s="239">
        <v>353320</v>
      </c>
      <c r="C21" s="226">
        <v>851328</v>
      </c>
      <c r="D21" s="226">
        <v>429133</v>
      </c>
      <c r="E21" s="226">
        <v>422195</v>
      </c>
      <c r="F21" s="226">
        <v>837749</v>
      </c>
      <c r="G21" s="226">
        <v>421774</v>
      </c>
      <c r="H21" s="226">
        <v>415975</v>
      </c>
      <c r="I21" s="226">
        <v>13579</v>
      </c>
      <c r="J21" s="226">
        <v>7359</v>
      </c>
      <c r="K21" s="226">
        <v>6220</v>
      </c>
      <c r="L21" s="240">
        <v>2.371077210460772</v>
      </c>
      <c r="M21" s="226">
        <v>100841</v>
      </c>
      <c r="N21" s="230">
        <v>40</v>
      </c>
      <c r="O21" s="229">
        <v>904.79123372969639</v>
      </c>
      <c r="P21" s="241">
        <v>940.91097290000005</v>
      </c>
      <c r="Q21" s="244" t="s">
        <v>319</v>
      </c>
    </row>
    <row r="22" spans="1:22" s="128" customFormat="1" ht="30" customHeight="1">
      <c r="A22" s="238" t="s">
        <v>324</v>
      </c>
      <c r="B22" s="239">
        <f t="shared" ref="B22:K22" si="0">SUM(B$23:B$26)</f>
        <v>360496</v>
      </c>
      <c r="C22" s="226">
        <f>SUM(C$23:C$26)</f>
        <v>853714</v>
      </c>
      <c r="D22" s="226">
        <f t="shared" si="0"/>
        <v>430538</v>
      </c>
      <c r="E22" s="226">
        <f t="shared" si="0"/>
        <v>423176</v>
      </c>
      <c r="F22" s="226">
        <f t="shared" si="0"/>
        <v>839566</v>
      </c>
      <c r="G22" s="226">
        <f t="shared" si="0"/>
        <v>422864</v>
      </c>
      <c r="H22" s="226">
        <f t="shared" si="0"/>
        <v>416702</v>
      </c>
      <c r="I22" s="226">
        <f t="shared" si="0"/>
        <v>14148</v>
      </c>
      <c r="J22" s="226">
        <f t="shared" si="0"/>
        <v>7674</v>
      </c>
      <c r="K22" s="226">
        <f t="shared" si="0"/>
        <v>6474</v>
      </c>
      <c r="L22" s="240">
        <f>SUM(G22:H22)/B22</f>
        <v>2.3289190448715105</v>
      </c>
      <c r="M22" s="226">
        <f>SUM(M$23:M$26)</f>
        <v>106373</v>
      </c>
      <c r="N22" s="230">
        <v>40.6</v>
      </c>
      <c r="O22" s="229">
        <f>C22/P22</f>
        <v>907.4051635258229</v>
      </c>
      <c r="P22" s="420">
        <v>940.83</v>
      </c>
      <c r="Q22" s="419" t="s">
        <v>324</v>
      </c>
    </row>
    <row r="23" spans="1:22" s="33" customFormat="1" ht="30" customHeight="1">
      <c r="A23" s="245" t="s">
        <v>401</v>
      </c>
      <c r="B23" s="246">
        <v>73870</v>
      </c>
      <c r="C23" s="247">
        <f>SUM(D23:E23)</f>
        <v>179498</v>
      </c>
      <c r="D23" s="247">
        <f t="shared" ref="D23:E26" si="1">SUM(G23,J23)</f>
        <v>89271</v>
      </c>
      <c r="E23" s="247">
        <f t="shared" si="1"/>
        <v>90227</v>
      </c>
      <c r="F23" s="247">
        <f>SUM(G23:H23)</f>
        <v>178352</v>
      </c>
      <c r="G23" s="247">
        <v>88765</v>
      </c>
      <c r="H23" s="247">
        <v>89587</v>
      </c>
      <c r="I23" s="247">
        <f>SUM(J23:K23)</f>
        <v>1146</v>
      </c>
      <c r="J23" s="248">
        <v>506</v>
      </c>
      <c r="K23" s="248">
        <v>640</v>
      </c>
      <c r="L23" s="249">
        <f>SUM(G23:H23)/B23</f>
        <v>2.4144036821443078</v>
      </c>
      <c r="M23" s="233">
        <v>27300</v>
      </c>
      <c r="N23" s="235">
        <v>42.4</v>
      </c>
      <c r="O23" s="236">
        <f>C23/P23</f>
        <v>443.90642002176276</v>
      </c>
      <c r="P23" s="249">
        <v>404.36</v>
      </c>
      <c r="Q23" s="250" t="s">
        <v>248</v>
      </c>
      <c r="R23" s="33" t="s">
        <v>158</v>
      </c>
      <c r="S23" s="33" t="s">
        <v>158</v>
      </c>
      <c r="T23" s="33" t="s">
        <v>158</v>
      </c>
    </row>
    <row r="24" spans="1:22" s="33" customFormat="1" ht="30" customHeight="1">
      <c r="A24" s="245" t="s">
        <v>423</v>
      </c>
      <c r="B24" s="246">
        <v>87148</v>
      </c>
      <c r="C24" s="247">
        <f>SUM(D24:E24)</f>
        <v>206393</v>
      </c>
      <c r="D24" s="247">
        <f t="shared" si="1"/>
        <v>102467</v>
      </c>
      <c r="E24" s="247">
        <f t="shared" si="1"/>
        <v>103926</v>
      </c>
      <c r="F24" s="247">
        <f>SUM(G24:H24)</f>
        <v>203209</v>
      </c>
      <c r="G24" s="247">
        <v>100853</v>
      </c>
      <c r="H24" s="247">
        <v>102356</v>
      </c>
      <c r="I24" s="247">
        <f>SUM(J24:K24)</f>
        <v>3184</v>
      </c>
      <c r="J24" s="248">
        <v>1614</v>
      </c>
      <c r="K24" s="248">
        <v>1570</v>
      </c>
      <c r="L24" s="249">
        <f>SUM(G24:H24)/B24</f>
        <v>2.3317689447835868</v>
      </c>
      <c r="M24" s="233">
        <v>27930</v>
      </c>
      <c r="N24" s="235">
        <v>41.7</v>
      </c>
      <c r="O24" s="236">
        <f>C24/P24</f>
        <v>1683.0547174427138</v>
      </c>
      <c r="P24" s="249">
        <v>122.63</v>
      </c>
      <c r="Q24" s="251" t="s">
        <v>240</v>
      </c>
      <c r="T24" s="33" t="s">
        <v>158</v>
      </c>
    </row>
    <row r="25" spans="1:22" s="33" customFormat="1" ht="30" customHeight="1">
      <c r="A25" s="245" t="s">
        <v>323</v>
      </c>
      <c r="B25" s="246">
        <v>114477</v>
      </c>
      <c r="C25" s="247">
        <f>SUM(D25:E25)</f>
        <v>267485</v>
      </c>
      <c r="D25" s="247">
        <f t="shared" si="1"/>
        <v>135948</v>
      </c>
      <c r="E25" s="247">
        <f t="shared" si="1"/>
        <v>131537</v>
      </c>
      <c r="F25" s="247">
        <f>SUM(G25:H25)</f>
        <v>262137</v>
      </c>
      <c r="G25" s="247">
        <v>132999</v>
      </c>
      <c r="H25" s="247">
        <v>129138</v>
      </c>
      <c r="I25" s="247">
        <f>SUM(J25:K25)</f>
        <v>5348</v>
      </c>
      <c r="J25" s="248">
        <v>2949</v>
      </c>
      <c r="K25" s="248">
        <v>2399</v>
      </c>
      <c r="L25" s="249">
        <f>SUM(G25:H25)/B25</f>
        <v>2.2898660866374905</v>
      </c>
      <c r="M25" s="233">
        <v>27694</v>
      </c>
      <c r="N25" s="235">
        <v>39.4</v>
      </c>
      <c r="O25" s="236">
        <f>C25/P25</f>
        <v>1345.4979879275654</v>
      </c>
      <c r="P25" s="249">
        <v>198.8</v>
      </c>
      <c r="Q25" s="250" t="s">
        <v>512</v>
      </c>
      <c r="S25" s="33" t="s">
        <v>158</v>
      </c>
    </row>
    <row r="26" spans="1:22" s="33" customFormat="1" ht="30" customHeight="1">
      <c r="A26" s="245" t="s">
        <v>408</v>
      </c>
      <c r="B26" s="246">
        <v>85001</v>
      </c>
      <c r="C26" s="247">
        <f>SUM(D26:E26)</f>
        <v>200338</v>
      </c>
      <c r="D26" s="247">
        <f t="shared" si="1"/>
        <v>102852</v>
      </c>
      <c r="E26" s="247">
        <f t="shared" si="1"/>
        <v>97486</v>
      </c>
      <c r="F26" s="247">
        <f>SUM(G26:H26)</f>
        <v>195868</v>
      </c>
      <c r="G26" s="247">
        <v>100247</v>
      </c>
      <c r="H26" s="247">
        <v>95621</v>
      </c>
      <c r="I26" s="247">
        <f>SUM(J26:K26)</f>
        <v>4470</v>
      </c>
      <c r="J26" s="248">
        <v>2605</v>
      </c>
      <c r="K26" s="248">
        <v>1865</v>
      </c>
      <c r="L26" s="249">
        <f>SUM(G26:H26)/B26</f>
        <v>2.3043023023258549</v>
      </c>
      <c r="M26" s="233">
        <v>23449</v>
      </c>
      <c r="N26" s="235">
        <v>39.299999999999997</v>
      </c>
      <c r="O26" s="236">
        <f>C26/P26</f>
        <v>931.63132440476193</v>
      </c>
      <c r="P26" s="249">
        <v>215.04</v>
      </c>
      <c r="Q26" s="251" t="s">
        <v>532</v>
      </c>
      <c r="S26" s="33" t="s">
        <v>158</v>
      </c>
      <c r="U26" s="33" t="s">
        <v>158</v>
      </c>
    </row>
    <row r="27" spans="1:22" ht="6" customHeight="1">
      <c r="A27" s="48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  <c r="Q27" s="52"/>
    </row>
    <row r="28" spans="1:22" s="34" customFormat="1" ht="13.5" customHeight="1">
      <c r="A28" s="34" t="s">
        <v>185</v>
      </c>
      <c r="E28" s="965"/>
      <c r="F28" s="965"/>
      <c r="G28" s="965"/>
      <c r="H28" s="965"/>
      <c r="L28" s="45"/>
      <c r="M28" s="44"/>
      <c r="N28" s="44"/>
      <c r="P28" s="44"/>
      <c r="Q28" s="110" t="s">
        <v>94</v>
      </c>
    </row>
    <row r="29" spans="1:22" s="34" customFormat="1" ht="14.25" customHeight="1">
      <c r="A29" s="18" t="s">
        <v>79</v>
      </c>
      <c r="E29" s="19"/>
      <c r="F29" s="19"/>
      <c r="G29" s="19"/>
      <c r="H29" s="19"/>
      <c r="L29" s="35"/>
      <c r="Q29" s="141" t="s">
        <v>183</v>
      </c>
      <c r="S29" s="34" t="s">
        <v>158</v>
      </c>
    </row>
    <row r="30" spans="1:22" s="34" customFormat="1" ht="11.25" customHeight="1">
      <c r="A30" s="18" t="s">
        <v>288</v>
      </c>
      <c r="L30" s="35"/>
      <c r="Q30" s="141" t="s">
        <v>179</v>
      </c>
    </row>
    <row r="31" spans="1:22" ht="12">
      <c r="B31" s="47"/>
      <c r="C31" s="47"/>
      <c r="D31" s="123"/>
      <c r="E31" s="47"/>
      <c r="F31" s="123"/>
      <c r="G31" s="36"/>
      <c r="H31" s="47"/>
      <c r="I31" s="123"/>
      <c r="J31" s="36"/>
      <c r="K31" s="36"/>
      <c r="L31" s="36"/>
      <c r="M31" s="36"/>
      <c r="N31" s="36"/>
      <c r="O31" s="36"/>
      <c r="P31" s="37"/>
    </row>
    <row r="32" spans="1:22" ht="12">
      <c r="B32" s="84"/>
      <c r="C32" s="47"/>
      <c r="D32" s="123"/>
      <c r="E32" s="84"/>
      <c r="F32" s="123"/>
      <c r="H32" s="84"/>
      <c r="I32" s="123"/>
    </row>
    <row r="33" spans="2:9" ht="12">
      <c r="B33" s="47"/>
      <c r="C33" s="84"/>
      <c r="D33" s="123"/>
      <c r="E33" s="47"/>
      <c r="F33" s="123"/>
      <c r="H33" s="47"/>
      <c r="I33" s="123"/>
    </row>
    <row r="34" spans="2:9" ht="12">
      <c r="B34" s="47"/>
      <c r="C34" s="47"/>
      <c r="D34" s="123"/>
      <c r="E34" s="47"/>
      <c r="F34" s="123"/>
      <c r="H34" s="47"/>
      <c r="I34" s="123"/>
    </row>
    <row r="35" spans="2:9" ht="12">
      <c r="B35" s="84"/>
      <c r="C35" s="47"/>
      <c r="D35" s="123"/>
      <c r="E35" s="84"/>
      <c r="F35" s="123"/>
      <c r="H35" s="84"/>
      <c r="I35" s="123"/>
    </row>
    <row r="36" spans="2:9" ht="12">
      <c r="B36" s="47"/>
      <c r="C36" s="84"/>
      <c r="D36" s="123"/>
      <c r="E36" s="47"/>
      <c r="F36" s="123"/>
      <c r="H36" s="47"/>
      <c r="I36" s="123"/>
    </row>
    <row r="37" spans="2:9" ht="12">
      <c r="B37" s="47"/>
      <c r="C37" s="47"/>
      <c r="D37" s="123"/>
      <c r="E37" s="47"/>
      <c r="F37" s="123"/>
      <c r="H37" s="47"/>
      <c r="I37" s="123"/>
    </row>
    <row r="38" spans="2:9" ht="12">
      <c r="B38" s="84"/>
      <c r="C38" s="47"/>
      <c r="D38" s="123"/>
      <c r="E38" s="84"/>
      <c r="F38" s="123"/>
      <c r="H38" s="84"/>
      <c r="I38" s="123"/>
    </row>
    <row r="39" spans="2:9">
      <c r="C39" s="123"/>
    </row>
    <row r="40" spans="2:9">
      <c r="C40" s="123"/>
    </row>
  </sheetData>
  <mergeCells count="16">
    <mergeCell ref="E28:H28"/>
    <mergeCell ref="C7:H7"/>
    <mergeCell ref="U11:U13"/>
    <mergeCell ref="N9:N10"/>
    <mergeCell ref="I4:Q4"/>
    <mergeCell ref="W11:W14"/>
    <mergeCell ref="A3:H3"/>
    <mergeCell ref="I3:Q3"/>
    <mergeCell ref="A7:A10"/>
    <mergeCell ref="Q7:Q10"/>
    <mergeCell ref="O8:P8"/>
    <mergeCell ref="O7:P7"/>
    <mergeCell ref="I7:K7"/>
    <mergeCell ref="B8:B10"/>
    <mergeCell ref="L9:L10"/>
    <mergeCell ref="M9:M10"/>
  </mergeCells>
  <phoneticPr fontId="43" type="noConversion"/>
  <printOptions horizontalCentered="1"/>
  <pageMargins left="0.59055118110236215" right="0.59055118110236215" top="0.59055118110236215" bottom="0.98425196850393704" header="0" footer="0"/>
  <pageSetup paperSize="7" scale="95" orientation="portrait" r:id="rId1"/>
  <rowBreaks count="1" manualBreakCount="1">
    <brk id="30" max="1048575" man="1"/>
  </rowBreaks>
  <colBreaks count="2" manualBreakCount="2">
    <brk id="8" max="16383" man="1"/>
    <brk id="17" max="16383" man="1"/>
  </colBreaks>
  <ignoredErrors>
    <ignoredError sqref="L2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R137"/>
  <sheetViews>
    <sheetView zoomScaleNormal="100" zoomScaleSheetLayoutView="100" workbookViewId="0">
      <selection activeCell="L24" sqref="L24"/>
    </sheetView>
  </sheetViews>
  <sheetFormatPr defaultColWidth="8.88671875" defaultRowHeight="13.5"/>
  <cols>
    <col min="1" max="1" width="14.88671875" style="252" customWidth="1"/>
    <col min="2" max="2" width="8" style="252" customWidth="1"/>
    <col min="3" max="3" width="7.109375" style="252" customWidth="1"/>
    <col min="4" max="8" width="8" style="252" customWidth="1"/>
    <col min="9" max="9" width="5.21875" style="252" customWidth="1"/>
    <col min="10" max="10" width="4.33203125" style="252" customWidth="1"/>
    <col min="11" max="11" width="5" style="252" customWidth="1"/>
    <col min="12" max="12" width="9.77734375" style="252" customWidth="1"/>
    <col min="13" max="13" width="6.77734375" style="252" customWidth="1"/>
    <col min="14" max="14" width="7.21875" style="252" customWidth="1"/>
    <col min="15" max="15" width="6.77734375" style="252" customWidth="1"/>
    <col min="16" max="16" width="5.6640625" style="252" customWidth="1"/>
    <col min="17" max="17" width="19.6640625" style="252" customWidth="1"/>
    <col min="18" max="18" width="8.88671875" style="252" customWidth="1"/>
    <col min="19" max="16384" width="8.88671875" style="252"/>
  </cols>
  <sheetData>
    <row r="1" spans="1:17" ht="12" customHeight="1">
      <c r="Q1" s="256"/>
    </row>
    <row r="2" spans="1:17" ht="12" customHeight="1"/>
    <row r="3" spans="1:17" ht="18" customHeight="1">
      <c r="A3" s="988" t="s">
        <v>479</v>
      </c>
      <c r="B3" s="988"/>
      <c r="C3" s="988"/>
      <c r="D3" s="988"/>
      <c r="E3" s="988"/>
      <c r="F3" s="988"/>
      <c r="G3" s="988"/>
      <c r="H3" s="988"/>
      <c r="I3" s="986" t="s">
        <v>661</v>
      </c>
      <c r="J3" s="986"/>
      <c r="K3" s="986"/>
      <c r="L3" s="986"/>
      <c r="M3" s="986"/>
      <c r="N3" s="986"/>
      <c r="O3" s="986"/>
      <c r="P3" s="986"/>
      <c r="Q3" s="986"/>
    </row>
    <row r="4" spans="1:17" ht="18" customHeigh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</row>
    <row r="5" spans="1:17" ht="12" customHeight="1">
      <c r="K5" s="252" t="s">
        <v>158</v>
      </c>
    </row>
    <row r="6" spans="1:17" ht="12" customHeight="1">
      <c r="A6" s="258" t="s">
        <v>528</v>
      </c>
      <c r="I6" s="259"/>
      <c r="Q6" s="260" t="s">
        <v>542</v>
      </c>
    </row>
    <row r="7" spans="1:17" s="253" customFormat="1" ht="22.5" customHeight="1">
      <c r="A7" s="978" t="s">
        <v>112</v>
      </c>
      <c r="B7" s="261" t="s">
        <v>221</v>
      </c>
      <c r="C7" s="972" t="s">
        <v>585</v>
      </c>
      <c r="D7" s="973"/>
      <c r="E7" s="973"/>
      <c r="F7" s="973"/>
      <c r="G7" s="334"/>
      <c r="H7" s="334"/>
      <c r="I7" s="989" t="s">
        <v>584</v>
      </c>
      <c r="J7" s="989"/>
      <c r="K7" s="990"/>
      <c r="L7" s="981" t="s">
        <v>230</v>
      </c>
      <c r="M7" s="984" t="s">
        <v>328</v>
      </c>
      <c r="N7" s="262" t="s">
        <v>44</v>
      </c>
      <c r="O7" s="262" t="s">
        <v>23</v>
      </c>
      <c r="P7" s="263"/>
      <c r="Q7" s="974" t="s">
        <v>461</v>
      </c>
    </row>
    <row r="8" spans="1:17" s="253" customFormat="1" ht="18.75" customHeight="1">
      <c r="A8" s="979"/>
      <c r="B8" s="264"/>
      <c r="C8" s="265" t="s">
        <v>378</v>
      </c>
      <c r="D8" s="265"/>
      <c r="E8" s="265"/>
      <c r="F8" s="598" t="s">
        <v>196</v>
      </c>
      <c r="G8" s="597"/>
      <c r="H8" s="597"/>
      <c r="I8" s="828" t="s">
        <v>345</v>
      </c>
      <c r="J8" s="600"/>
      <c r="K8" s="599"/>
      <c r="L8" s="975"/>
      <c r="M8" s="985"/>
      <c r="N8" s="267" t="s">
        <v>18</v>
      </c>
      <c r="O8" s="267" t="s">
        <v>62</v>
      </c>
      <c r="Q8" s="975"/>
    </row>
    <row r="9" spans="1:17" s="253" customFormat="1" ht="22.5" customHeight="1">
      <c r="A9" s="979"/>
      <c r="B9" s="268" t="s">
        <v>377</v>
      </c>
      <c r="C9" s="269"/>
      <c r="D9" s="270" t="s">
        <v>56</v>
      </c>
      <c r="E9" s="271" t="s">
        <v>54</v>
      </c>
      <c r="F9" s="336"/>
      <c r="G9" s="272" t="s">
        <v>56</v>
      </c>
      <c r="H9" s="270" t="s">
        <v>54</v>
      </c>
      <c r="I9" s="829"/>
      <c r="J9" s="335" t="s">
        <v>56</v>
      </c>
      <c r="K9" s="336" t="s">
        <v>54</v>
      </c>
      <c r="L9" s="273" t="s">
        <v>489</v>
      </c>
      <c r="M9" s="274" t="s">
        <v>203</v>
      </c>
      <c r="N9" s="275"/>
      <c r="O9" s="274" t="s">
        <v>266</v>
      </c>
      <c r="P9" s="276" t="s">
        <v>388</v>
      </c>
      <c r="Q9" s="975"/>
    </row>
    <row r="10" spans="1:17" s="253" customFormat="1" ht="15" customHeight="1">
      <c r="A10" s="980"/>
      <c r="B10" s="277" t="s">
        <v>195</v>
      </c>
      <c r="C10" s="278" t="s">
        <v>367</v>
      </c>
      <c r="D10" s="279" t="s">
        <v>322</v>
      </c>
      <c r="E10" s="277" t="s">
        <v>355</v>
      </c>
      <c r="F10" s="277" t="s">
        <v>376</v>
      </c>
      <c r="G10" s="280" t="s">
        <v>322</v>
      </c>
      <c r="H10" s="279" t="s">
        <v>355</v>
      </c>
      <c r="I10" s="278" t="s">
        <v>246</v>
      </c>
      <c r="J10" s="279" t="s">
        <v>322</v>
      </c>
      <c r="K10" s="277" t="s">
        <v>355</v>
      </c>
      <c r="L10" s="337" t="s">
        <v>485</v>
      </c>
      <c r="M10" s="279" t="s">
        <v>205</v>
      </c>
      <c r="N10" s="277" t="s">
        <v>204</v>
      </c>
      <c r="O10" s="279" t="s">
        <v>325</v>
      </c>
      <c r="P10" s="277" t="s">
        <v>371</v>
      </c>
      <c r="Q10" s="976"/>
    </row>
    <row r="11" spans="1:17" s="253" customFormat="1" ht="6.75" customHeight="1">
      <c r="A11" s="281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67"/>
    </row>
    <row r="12" spans="1:17" s="253" customFormat="1" ht="18.95" customHeight="1">
      <c r="A12" s="283" t="s">
        <v>370</v>
      </c>
      <c r="B12" s="284">
        <v>318197</v>
      </c>
      <c r="C12" s="284">
        <v>830809</v>
      </c>
      <c r="D12" s="284">
        <v>416671</v>
      </c>
      <c r="E12" s="284">
        <v>414138</v>
      </c>
      <c r="F12" s="284">
        <v>821632</v>
      </c>
      <c r="G12" s="284">
        <v>411995</v>
      </c>
      <c r="H12" s="284">
        <v>409637</v>
      </c>
      <c r="I12" s="284">
        <v>9177</v>
      </c>
      <c r="J12" s="284">
        <v>4676</v>
      </c>
      <c r="K12" s="284">
        <v>4501</v>
      </c>
      <c r="L12" s="284">
        <v>79537</v>
      </c>
      <c r="M12" s="285">
        <f>F12/B12</f>
        <v>2.5821487946146569</v>
      </c>
      <c r="N12" s="286" t="s">
        <v>46</v>
      </c>
      <c r="O12" s="285">
        <v>883.56677195333361</v>
      </c>
      <c r="P12" s="285">
        <v>940.29</v>
      </c>
      <c r="Q12" s="251" t="s">
        <v>370</v>
      </c>
    </row>
    <row r="13" spans="1:17" s="253" customFormat="1" ht="20.100000000000001" customHeight="1">
      <c r="A13" s="283" t="s">
        <v>385</v>
      </c>
      <c r="B13" s="284">
        <v>324301</v>
      </c>
      <c r="C13" s="284">
        <v>837617</v>
      </c>
      <c r="D13" s="284">
        <v>420300</v>
      </c>
      <c r="E13" s="284">
        <v>417317</v>
      </c>
      <c r="F13" s="284">
        <v>827906</v>
      </c>
      <c r="G13" s="284">
        <v>415271</v>
      </c>
      <c r="H13" s="284">
        <v>412635</v>
      </c>
      <c r="I13" s="284">
        <v>9711</v>
      </c>
      <c r="J13" s="284">
        <v>5029</v>
      </c>
      <c r="K13" s="284">
        <v>4682</v>
      </c>
      <c r="L13" s="284">
        <v>83037</v>
      </c>
      <c r="M13" s="285">
        <f t="shared" ref="M13:M18" si="0">F13/B13</f>
        <v>2.5528937622764039</v>
      </c>
      <c r="N13" s="286" t="s">
        <v>46</v>
      </c>
      <c r="O13" s="285">
        <v>890.82603932912889</v>
      </c>
      <c r="P13" s="285">
        <v>940.27</v>
      </c>
      <c r="Q13" s="251" t="s">
        <v>385</v>
      </c>
    </row>
    <row r="14" spans="1:17" s="254" customFormat="1" ht="20.100000000000001" customHeight="1">
      <c r="A14" s="287" t="s">
        <v>391</v>
      </c>
      <c r="B14" s="286">
        <v>330551</v>
      </c>
      <c r="C14" s="286">
        <v>841982</v>
      </c>
      <c r="D14" s="286">
        <v>422750</v>
      </c>
      <c r="E14" s="286">
        <v>419232</v>
      </c>
      <c r="F14" s="286">
        <v>831521</v>
      </c>
      <c r="G14" s="286">
        <v>417233</v>
      </c>
      <c r="H14" s="286">
        <v>414288</v>
      </c>
      <c r="I14" s="286">
        <v>10461</v>
      </c>
      <c r="J14" s="286">
        <v>5517</v>
      </c>
      <c r="K14" s="286">
        <v>4944</v>
      </c>
      <c r="L14" s="286">
        <v>86048</v>
      </c>
      <c r="M14" s="285">
        <f t="shared" si="0"/>
        <v>2.5155603825128345</v>
      </c>
      <c r="N14" s="288">
        <v>37.9</v>
      </c>
      <c r="O14" s="288">
        <v>895.43023045591337</v>
      </c>
      <c r="P14" s="288">
        <v>940.31000000000006</v>
      </c>
      <c r="Q14" s="289" t="s">
        <v>391</v>
      </c>
    </row>
    <row r="15" spans="1:17" s="254" customFormat="1" ht="20.100000000000001" customHeight="1">
      <c r="A15" s="287" t="s">
        <v>369</v>
      </c>
      <c r="B15" s="286">
        <v>336408</v>
      </c>
      <c r="C15" s="286">
        <v>842960</v>
      </c>
      <c r="D15" s="286">
        <v>423206</v>
      </c>
      <c r="E15" s="286">
        <v>419754</v>
      </c>
      <c r="F15" s="286">
        <v>831912</v>
      </c>
      <c r="G15" s="286">
        <v>417341</v>
      </c>
      <c r="H15" s="286">
        <v>414571</v>
      </c>
      <c r="I15" s="286">
        <v>11048</v>
      </c>
      <c r="J15" s="286">
        <v>5865</v>
      </c>
      <c r="K15" s="286">
        <v>5183</v>
      </c>
      <c r="L15" s="286">
        <v>88656</v>
      </c>
      <c r="M15" s="285">
        <f t="shared" si="0"/>
        <v>2.4729257330384531</v>
      </c>
      <c r="N15" s="288">
        <v>38.4</v>
      </c>
      <c r="O15" s="288">
        <v>896.47984685738595</v>
      </c>
      <c r="P15" s="288">
        <v>940.3</v>
      </c>
      <c r="Q15" s="289" t="s">
        <v>369</v>
      </c>
    </row>
    <row r="16" spans="1:17" s="255" customFormat="1" ht="20.100000000000001" customHeight="1">
      <c r="A16" s="287" t="s">
        <v>438</v>
      </c>
      <c r="B16" s="286">
        <v>341596</v>
      </c>
      <c r="C16" s="286">
        <v>846949</v>
      </c>
      <c r="D16" s="286">
        <v>425605</v>
      </c>
      <c r="E16" s="286">
        <v>421344</v>
      </c>
      <c r="F16" s="286">
        <v>835197</v>
      </c>
      <c r="G16" s="286">
        <v>419323</v>
      </c>
      <c r="H16" s="286">
        <v>415874</v>
      </c>
      <c r="I16" s="286">
        <v>11752</v>
      </c>
      <c r="J16" s="286">
        <v>6282</v>
      </c>
      <c r="K16" s="286">
        <v>5470</v>
      </c>
      <c r="L16" s="286">
        <v>91553</v>
      </c>
      <c r="M16" s="285">
        <f t="shared" si="0"/>
        <v>2.444984718790618</v>
      </c>
      <c r="N16" s="288">
        <v>38.9</v>
      </c>
      <c r="O16" s="288">
        <v>900.72210996490492</v>
      </c>
      <c r="P16" s="288">
        <v>940.3</v>
      </c>
      <c r="Q16" s="289" t="s">
        <v>438</v>
      </c>
    </row>
    <row r="17" spans="1:17" s="255" customFormat="1" ht="20.100000000000001" customHeight="1">
      <c r="A17" s="287" t="s">
        <v>320</v>
      </c>
      <c r="B17" s="286">
        <v>346000</v>
      </c>
      <c r="C17" s="286">
        <v>847915</v>
      </c>
      <c r="D17" s="286">
        <v>426275</v>
      </c>
      <c r="E17" s="286">
        <v>421640</v>
      </c>
      <c r="F17" s="286">
        <v>835590</v>
      </c>
      <c r="G17" s="286">
        <v>419676</v>
      </c>
      <c r="H17" s="286">
        <v>415914</v>
      </c>
      <c r="I17" s="286">
        <v>12325</v>
      </c>
      <c r="J17" s="286">
        <v>6599</v>
      </c>
      <c r="K17" s="286">
        <v>5726</v>
      </c>
      <c r="L17" s="286">
        <v>96483</v>
      </c>
      <c r="M17" s="285">
        <f t="shared" si="0"/>
        <v>2.415</v>
      </c>
      <c r="N17" s="288">
        <v>39.5</v>
      </c>
      <c r="O17" s="288">
        <v>901.27019557823132</v>
      </c>
      <c r="P17" s="288">
        <v>940.8</v>
      </c>
      <c r="Q17" s="289" t="s">
        <v>320</v>
      </c>
    </row>
    <row r="18" spans="1:17" s="255" customFormat="1" ht="20.100000000000001" customHeight="1">
      <c r="A18" s="287" t="s">
        <v>319</v>
      </c>
      <c r="B18" s="286">
        <v>353320</v>
      </c>
      <c r="C18" s="286">
        <v>851328</v>
      </c>
      <c r="D18" s="286">
        <v>429133</v>
      </c>
      <c r="E18" s="286">
        <v>422195</v>
      </c>
      <c r="F18" s="286">
        <v>837749</v>
      </c>
      <c r="G18" s="286">
        <v>421774</v>
      </c>
      <c r="H18" s="286">
        <v>415975</v>
      </c>
      <c r="I18" s="286">
        <v>13579</v>
      </c>
      <c r="J18" s="286">
        <v>7359</v>
      </c>
      <c r="K18" s="286">
        <v>6220</v>
      </c>
      <c r="L18" s="286">
        <v>100841</v>
      </c>
      <c r="M18" s="285">
        <f t="shared" si="0"/>
        <v>2.371077210460772</v>
      </c>
      <c r="N18" s="288">
        <v>40</v>
      </c>
      <c r="O18" s="288">
        <v>904.79123372969639</v>
      </c>
      <c r="P18" s="288">
        <v>940.91097290000005</v>
      </c>
      <c r="Q18" s="289" t="s">
        <v>319</v>
      </c>
    </row>
    <row r="19" spans="1:17" s="255" customFormat="1" ht="20.100000000000001" customHeight="1">
      <c r="A19" s="290" t="s">
        <v>324</v>
      </c>
      <c r="B19" s="291">
        <f>SUM(B$20,B$50,B$62,B$74)</f>
        <v>360496</v>
      </c>
      <c r="C19" s="291">
        <f>SUM(D19:E19)</f>
        <v>853714</v>
      </c>
      <c r="D19" s="291">
        <f>SUM(D$20,D$50,D$62,D$74)</f>
        <v>430538</v>
      </c>
      <c r="E19" s="291">
        <f>SUM(E$20,E$50,E$62,E$74)</f>
        <v>423176</v>
      </c>
      <c r="F19" s="291">
        <f>SUM(G19:H19)</f>
        <v>839566</v>
      </c>
      <c r="G19" s="291">
        <f>SUM(G$20,G$50,G$62,G$74)</f>
        <v>422864</v>
      </c>
      <c r="H19" s="291">
        <f>SUM(H$20,H$50,H$62,H$74)</f>
        <v>416702</v>
      </c>
      <c r="I19" s="291">
        <f>SUM(J19:K19)</f>
        <v>14148</v>
      </c>
      <c r="J19" s="291">
        <f>SUM(J$20,J$50,J$62,J$74)</f>
        <v>7674</v>
      </c>
      <c r="K19" s="291">
        <f>SUM(K$20,K$50,K$62,K$74)</f>
        <v>6474</v>
      </c>
      <c r="L19" s="291">
        <f>SUM(L$20,L$50,L$62,L$74)</f>
        <v>106373</v>
      </c>
      <c r="M19" s="292">
        <f>F19/B19</f>
        <v>2.3289190448715105</v>
      </c>
      <c r="N19" s="292">
        <v>40.6</v>
      </c>
      <c r="O19" s="292">
        <v>907.43409863945578</v>
      </c>
      <c r="P19" s="293">
        <v>940.83</v>
      </c>
      <c r="Q19" s="294" t="s">
        <v>324</v>
      </c>
    </row>
    <row r="20" spans="1:17" s="255" customFormat="1" ht="20.100000000000001" customHeight="1">
      <c r="A20" s="295" t="s">
        <v>150</v>
      </c>
      <c r="B20" s="291">
        <f>SUM(B21:B33)</f>
        <v>73870</v>
      </c>
      <c r="C20" s="291">
        <f t="shared" ref="C20:L20" si="1">SUM(C21:C33)</f>
        <v>179498</v>
      </c>
      <c r="D20" s="291">
        <f>SUM(D21:D33)</f>
        <v>89271</v>
      </c>
      <c r="E20" s="291">
        <f>SUM(E21:E33)</f>
        <v>90227</v>
      </c>
      <c r="F20" s="291">
        <f>SUM(F21:F33)</f>
        <v>178352</v>
      </c>
      <c r="G20" s="291">
        <f t="shared" si="1"/>
        <v>88765</v>
      </c>
      <c r="H20" s="291">
        <f t="shared" si="1"/>
        <v>89587</v>
      </c>
      <c r="I20" s="291">
        <f t="shared" si="1"/>
        <v>1146</v>
      </c>
      <c r="J20" s="291">
        <f>SUM(J21:J33)</f>
        <v>506</v>
      </c>
      <c r="K20" s="291">
        <f t="shared" si="1"/>
        <v>640</v>
      </c>
      <c r="L20" s="291">
        <f t="shared" si="1"/>
        <v>27300</v>
      </c>
      <c r="M20" s="292">
        <f t="shared" ref="M20:M33" si="2">F20/B20</f>
        <v>2.4144036821443078</v>
      </c>
      <c r="N20" s="292">
        <v>42.4</v>
      </c>
      <c r="O20" s="292">
        <v>443.90642002176276</v>
      </c>
      <c r="P20" s="293">
        <v>404.36</v>
      </c>
      <c r="Q20" s="296" t="s">
        <v>248</v>
      </c>
    </row>
    <row r="21" spans="1:17" s="254" customFormat="1" ht="20.100000000000001" customHeight="1">
      <c r="A21" s="297" t="s">
        <v>297</v>
      </c>
      <c r="B21" s="298">
        <v>1214</v>
      </c>
      <c r="C21" s="299">
        <f>SUM(D21:E21)</f>
        <v>2329</v>
      </c>
      <c r="D21" s="299">
        <f>SUM(G21,J21)</f>
        <v>1215</v>
      </c>
      <c r="E21" s="299">
        <f>SUM(H21,K21)</f>
        <v>1114</v>
      </c>
      <c r="F21" s="299">
        <f>SUM(G21:H21)</f>
        <v>2305</v>
      </c>
      <c r="G21" s="298">
        <v>1199</v>
      </c>
      <c r="H21" s="298">
        <v>1106</v>
      </c>
      <c r="I21" s="300">
        <f>SUM(J21:K21)</f>
        <v>24</v>
      </c>
      <c r="J21" s="301">
        <v>16</v>
      </c>
      <c r="K21" s="301">
        <v>8</v>
      </c>
      <c r="L21" s="300">
        <v>858</v>
      </c>
      <c r="M21" s="302">
        <f t="shared" si="2"/>
        <v>1.898682042833608</v>
      </c>
      <c r="N21" s="302">
        <v>57.3</v>
      </c>
      <c r="O21" s="302">
        <v>39.15601882985878</v>
      </c>
      <c r="P21" s="303">
        <v>59.48</v>
      </c>
      <c r="Q21" s="304" t="s">
        <v>535</v>
      </c>
    </row>
    <row r="22" spans="1:17" s="254" customFormat="1" ht="20.100000000000001" customHeight="1">
      <c r="A22" s="297" t="s">
        <v>59</v>
      </c>
      <c r="B22" s="298">
        <v>2820</v>
      </c>
      <c r="C22" s="299">
        <f t="shared" ref="C22:C33" si="3">SUM(D22:E22)</f>
        <v>5230</v>
      </c>
      <c r="D22" s="299">
        <f t="shared" ref="D22:D33" si="4">SUM(G22,J22)</f>
        <v>2659</v>
      </c>
      <c r="E22" s="299">
        <f t="shared" ref="E22:E33" si="5">SUM(H22,K22)</f>
        <v>2571</v>
      </c>
      <c r="F22" s="299">
        <f t="shared" ref="F22:F33" si="6">SUM(G22:H22)</f>
        <v>5151</v>
      </c>
      <c r="G22" s="298">
        <v>2617</v>
      </c>
      <c r="H22" s="298">
        <v>2534</v>
      </c>
      <c r="I22" s="300">
        <f t="shared" ref="I22:I33" si="7">SUM(J22:K22)</f>
        <v>79</v>
      </c>
      <c r="J22" s="301">
        <v>42</v>
      </c>
      <c r="K22" s="301">
        <v>37</v>
      </c>
      <c r="L22" s="300">
        <v>1998</v>
      </c>
      <c r="M22" s="302">
        <f t="shared" si="2"/>
        <v>1.8265957446808512</v>
      </c>
      <c r="N22" s="302">
        <v>57.3</v>
      </c>
      <c r="O22" s="302">
        <v>40.351824704883882</v>
      </c>
      <c r="P22" s="303">
        <v>129.61000000000001</v>
      </c>
      <c r="Q22" s="304" t="s">
        <v>278</v>
      </c>
    </row>
    <row r="23" spans="1:17" s="254" customFormat="1" ht="20.100000000000001" customHeight="1">
      <c r="A23" s="297" t="s">
        <v>51</v>
      </c>
      <c r="B23" s="298">
        <v>2063</v>
      </c>
      <c r="C23" s="299">
        <f t="shared" si="3"/>
        <v>4146</v>
      </c>
      <c r="D23" s="299">
        <f t="shared" si="4"/>
        <v>2149</v>
      </c>
      <c r="E23" s="299">
        <f t="shared" si="5"/>
        <v>1997</v>
      </c>
      <c r="F23" s="299">
        <f t="shared" si="6"/>
        <v>4057</v>
      </c>
      <c r="G23" s="298">
        <v>2082</v>
      </c>
      <c r="H23" s="298">
        <v>1975</v>
      </c>
      <c r="I23" s="300">
        <f t="shared" si="7"/>
        <v>89</v>
      </c>
      <c r="J23" s="301">
        <v>67</v>
      </c>
      <c r="K23" s="301">
        <v>22</v>
      </c>
      <c r="L23" s="300">
        <v>1354</v>
      </c>
      <c r="M23" s="302">
        <f t="shared" si="2"/>
        <v>1.9665535627726611</v>
      </c>
      <c r="N23" s="302">
        <v>55.4</v>
      </c>
      <c r="O23" s="302">
        <v>83.286460425873841</v>
      </c>
      <c r="P23" s="303">
        <v>49.78</v>
      </c>
      <c r="Q23" s="304" t="s">
        <v>538</v>
      </c>
    </row>
    <row r="24" spans="1:17" s="254" customFormat="1" ht="20.100000000000001" customHeight="1">
      <c r="A24" s="297" t="s">
        <v>8</v>
      </c>
      <c r="B24" s="298">
        <v>3188</v>
      </c>
      <c r="C24" s="299">
        <f t="shared" si="3"/>
        <v>7272</v>
      </c>
      <c r="D24" s="299">
        <f t="shared" si="4"/>
        <v>3723</v>
      </c>
      <c r="E24" s="299">
        <f t="shared" si="5"/>
        <v>3549</v>
      </c>
      <c r="F24" s="299">
        <f t="shared" si="6"/>
        <v>7191</v>
      </c>
      <c r="G24" s="298">
        <v>3671</v>
      </c>
      <c r="H24" s="298">
        <v>3520</v>
      </c>
      <c r="I24" s="300">
        <f t="shared" si="7"/>
        <v>81</v>
      </c>
      <c r="J24" s="301">
        <v>52</v>
      </c>
      <c r="K24" s="301">
        <v>29</v>
      </c>
      <c r="L24" s="300">
        <v>1636</v>
      </c>
      <c r="M24" s="302">
        <f t="shared" si="2"/>
        <v>2.25564617314931</v>
      </c>
      <c r="N24" s="302">
        <v>48</v>
      </c>
      <c r="O24" s="302">
        <v>206.82593856655294</v>
      </c>
      <c r="P24" s="303">
        <v>35.159999999999997</v>
      </c>
      <c r="Q24" s="304" t="s">
        <v>243</v>
      </c>
    </row>
    <row r="25" spans="1:17" s="254" customFormat="1" ht="20.100000000000001" customHeight="1">
      <c r="A25" s="297" t="s">
        <v>161</v>
      </c>
      <c r="B25" s="298">
        <v>2052</v>
      </c>
      <c r="C25" s="299">
        <f t="shared" si="3"/>
        <v>4229</v>
      </c>
      <c r="D25" s="299">
        <f t="shared" si="4"/>
        <v>2197</v>
      </c>
      <c r="E25" s="299">
        <f t="shared" si="5"/>
        <v>2032</v>
      </c>
      <c r="F25" s="299">
        <f t="shared" si="6"/>
        <v>4196</v>
      </c>
      <c r="G25" s="298">
        <v>2173</v>
      </c>
      <c r="H25" s="298">
        <v>2023</v>
      </c>
      <c r="I25" s="300">
        <f t="shared" si="7"/>
        <v>33</v>
      </c>
      <c r="J25" s="301">
        <v>24</v>
      </c>
      <c r="K25" s="301">
        <v>9</v>
      </c>
      <c r="L25" s="300">
        <v>1494</v>
      </c>
      <c r="M25" s="302">
        <f t="shared" si="2"/>
        <v>2.0448343079922027</v>
      </c>
      <c r="N25" s="302">
        <v>55.2</v>
      </c>
      <c r="O25" s="302">
        <v>45.331761174831172</v>
      </c>
      <c r="P25" s="303">
        <v>93.29</v>
      </c>
      <c r="Q25" s="304" t="s">
        <v>281</v>
      </c>
    </row>
    <row r="26" spans="1:17" s="254" customFormat="1" ht="20.100000000000001" customHeight="1">
      <c r="A26" s="297" t="s">
        <v>15</v>
      </c>
      <c r="B26" s="298">
        <v>2937</v>
      </c>
      <c r="C26" s="299">
        <f t="shared" si="3"/>
        <v>6014</v>
      </c>
      <c r="D26" s="299">
        <f t="shared" si="4"/>
        <v>2961</v>
      </c>
      <c r="E26" s="299">
        <f t="shared" si="5"/>
        <v>3053</v>
      </c>
      <c r="F26" s="299">
        <f t="shared" si="6"/>
        <v>5934</v>
      </c>
      <c r="G26" s="298">
        <v>2929</v>
      </c>
      <c r="H26" s="298">
        <v>3005</v>
      </c>
      <c r="I26" s="300">
        <f t="shared" si="7"/>
        <v>80</v>
      </c>
      <c r="J26" s="301">
        <v>32</v>
      </c>
      <c r="K26" s="301">
        <v>48</v>
      </c>
      <c r="L26" s="300">
        <v>1408</v>
      </c>
      <c r="M26" s="302">
        <f t="shared" si="2"/>
        <v>2.0204290091930543</v>
      </c>
      <c r="N26" s="302">
        <v>47.7</v>
      </c>
      <c r="O26" s="302">
        <v>3378.6516853932585</v>
      </c>
      <c r="P26" s="303">
        <v>1.78</v>
      </c>
      <c r="Q26" s="215" t="s">
        <v>497</v>
      </c>
    </row>
    <row r="27" spans="1:17" s="254" customFormat="1" ht="20.100000000000001" customHeight="1">
      <c r="A27" s="297" t="s">
        <v>160</v>
      </c>
      <c r="B27" s="298">
        <v>3873</v>
      </c>
      <c r="C27" s="299">
        <f t="shared" si="3"/>
        <v>7198</v>
      </c>
      <c r="D27" s="299">
        <f t="shared" si="4"/>
        <v>3628</v>
      </c>
      <c r="E27" s="299">
        <f t="shared" si="5"/>
        <v>3570</v>
      </c>
      <c r="F27" s="299">
        <f t="shared" si="6"/>
        <v>7092</v>
      </c>
      <c r="G27" s="298">
        <v>3579</v>
      </c>
      <c r="H27" s="298">
        <v>3513</v>
      </c>
      <c r="I27" s="300">
        <f t="shared" si="7"/>
        <v>106</v>
      </c>
      <c r="J27" s="301">
        <v>49</v>
      </c>
      <c r="K27" s="301">
        <v>57</v>
      </c>
      <c r="L27" s="300">
        <v>1850</v>
      </c>
      <c r="M27" s="302">
        <f t="shared" si="2"/>
        <v>1.831138652207591</v>
      </c>
      <c r="N27" s="302">
        <v>49.6</v>
      </c>
      <c r="O27" s="302">
        <v>6205.1724137931042</v>
      </c>
      <c r="P27" s="303">
        <v>1.1599999999999999</v>
      </c>
      <c r="Q27" s="215" t="s">
        <v>517</v>
      </c>
    </row>
    <row r="28" spans="1:17" s="254" customFormat="1" ht="20.100000000000001" customHeight="1">
      <c r="A28" s="297" t="s">
        <v>415</v>
      </c>
      <c r="B28" s="298">
        <v>4305</v>
      </c>
      <c r="C28" s="299">
        <f t="shared" si="3"/>
        <v>9534</v>
      </c>
      <c r="D28" s="299">
        <f t="shared" si="4"/>
        <v>4686</v>
      </c>
      <c r="E28" s="299">
        <f t="shared" si="5"/>
        <v>4848</v>
      </c>
      <c r="F28" s="299">
        <f t="shared" si="6"/>
        <v>9488</v>
      </c>
      <c r="G28" s="298">
        <v>4672</v>
      </c>
      <c r="H28" s="298">
        <v>4816</v>
      </c>
      <c r="I28" s="300">
        <f t="shared" si="7"/>
        <v>46</v>
      </c>
      <c r="J28" s="301">
        <v>14</v>
      </c>
      <c r="K28" s="301">
        <v>32</v>
      </c>
      <c r="L28" s="300">
        <v>2108</v>
      </c>
      <c r="M28" s="302">
        <f t="shared" si="2"/>
        <v>2.2039488966318235</v>
      </c>
      <c r="N28" s="302">
        <v>47.1</v>
      </c>
      <c r="O28" s="302">
        <v>12223.076923076922</v>
      </c>
      <c r="P28" s="303">
        <v>0.78</v>
      </c>
      <c r="Q28" s="215" t="s">
        <v>113</v>
      </c>
    </row>
    <row r="29" spans="1:17" s="254" customFormat="1" ht="20.100000000000001" customHeight="1">
      <c r="A29" s="297" t="s">
        <v>145</v>
      </c>
      <c r="B29" s="298">
        <v>5151</v>
      </c>
      <c r="C29" s="299">
        <f t="shared" si="3"/>
        <v>11487</v>
      </c>
      <c r="D29" s="299">
        <f t="shared" si="4"/>
        <v>5661</v>
      </c>
      <c r="E29" s="299">
        <f t="shared" si="5"/>
        <v>5826</v>
      </c>
      <c r="F29" s="299">
        <f t="shared" si="6"/>
        <v>11417</v>
      </c>
      <c r="G29" s="298">
        <v>5642</v>
      </c>
      <c r="H29" s="298">
        <v>5775</v>
      </c>
      <c r="I29" s="300">
        <f t="shared" si="7"/>
        <v>70</v>
      </c>
      <c r="J29" s="301">
        <v>19</v>
      </c>
      <c r="K29" s="301">
        <v>51</v>
      </c>
      <c r="L29" s="300">
        <v>2100</v>
      </c>
      <c r="M29" s="302">
        <f t="shared" si="2"/>
        <v>2.2164628227528635</v>
      </c>
      <c r="N29" s="302">
        <v>44.6</v>
      </c>
      <c r="O29" s="302">
        <v>14181.48148148148</v>
      </c>
      <c r="P29" s="303">
        <v>0.81</v>
      </c>
      <c r="Q29" s="215" t="s">
        <v>524</v>
      </c>
    </row>
    <row r="30" spans="1:17" s="254" customFormat="1" ht="20.100000000000001" customHeight="1">
      <c r="A30" s="297" t="s">
        <v>24</v>
      </c>
      <c r="B30" s="298">
        <v>11880</v>
      </c>
      <c r="C30" s="299">
        <f t="shared" si="3"/>
        <v>31182</v>
      </c>
      <c r="D30" s="299">
        <f t="shared" si="4"/>
        <v>15272</v>
      </c>
      <c r="E30" s="299">
        <f t="shared" si="5"/>
        <v>15910</v>
      </c>
      <c r="F30" s="299">
        <f t="shared" si="6"/>
        <v>31042</v>
      </c>
      <c r="G30" s="298">
        <v>15229</v>
      </c>
      <c r="H30" s="298">
        <v>15813</v>
      </c>
      <c r="I30" s="300">
        <f t="shared" si="7"/>
        <v>140</v>
      </c>
      <c r="J30" s="301">
        <v>43</v>
      </c>
      <c r="K30" s="301">
        <v>97</v>
      </c>
      <c r="L30" s="300">
        <v>3883</v>
      </c>
      <c r="M30" s="302">
        <f t="shared" si="2"/>
        <v>2.6129629629629632</v>
      </c>
      <c r="N30" s="302">
        <v>40.299999999999997</v>
      </c>
      <c r="O30" s="302">
        <v>21068.91891891892</v>
      </c>
      <c r="P30" s="303">
        <v>1.48</v>
      </c>
      <c r="Q30" s="215" t="s">
        <v>525</v>
      </c>
    </row>
    <row r="31" spans="1:17" s="254" customFormat="1" ht="20.100000000000001" customHeight="1">
      <c r="A31" s="297" t="s">
        <v>405</v>
      </c>
      <c r="B31" s="298">
        <v>4891</v>
      </c>
      <c r="C31" s="299">
        <f t="shared" si="3"/>
        <v>14041</v>
      </c>
      <c r="D31" s="299">
        <f t="shared" si="4"/>
        <v>6894</v>
      </c>
      <c r="E31" s="299">
        <f t="shared" si="5"/>
        <v>7147</v>
      </c>
      <c r="F31" s="299">
        <f t="shared" si="6"/>
        <v>14021</v>
      </c>
      <c r="G31" s="298">
        <v>6888</v>
      </c>
      <c r="H31" s="298">
        <v>7133</v>
      </c>
      <c r="I31" s="300">
        <f t="shared" si="7"/>
        <v>20</v>
      </c>
      <c r="J31" s="301">
        <v>6</v>
      </c>
      <c r="K31" s="301">
        <v>14</v>
      </c>
      <c r="L31" s="300">
        <v>1413</v>
      </c>
      <c r="M31" s="302">
        <f t="shared" si="2"/>
        <v>2.8666939276221632</v>
      </c>
      <c r="N31" s="302">
        <v>37.799999999999997</v>
      </c>
      <c r="O31" s="302">
        <v>1646.0726846424386</v>
      </c>
      <c r="P31" s="303">
        <v>8.5299999999999994</v>
      </c>
      <c r="Q31" s="215" t="s">
        <v>86</v>
      </c>
    </row>
    <row r="32" spans="1:17" s="254" customFormat="1" ht="20.100000000000001" customHeight="1">
      <c r="A32" s="297" t="s">
        <v>412</v>
      </c>
      <c r="B32" s="298">
        <v>17258</v>
      </c>
      <c r="C32" s="299">
        <f t="shared" si="3"/>
        <v>43319</v>
      </c>
      <c r="D32" s="299">
        <f t="shared" si="4"/>
        <v>21685</v>
      </c>
      <c r="E32" s="299">
        <f t="shared" si="5"/>
        <v>21634</v>
      </c>
      <c r="F32" s="299">
        <f t="shared" si="6"/>
        <v>43091</v>
      </c>
      <c r="G32" s="298">
        <v>21604</v>
      </c>
      <c r="H32" s="298">
        <v>21487</v>
      </c>
      <c r="I32" s="300">
        <f t="shared" si="7"/>
        <v>228</v>
      </c>
      <c r="J32" s="301">
        <v>81</v>
      </c>
      <c r="K32" s="301">
        <v>147</v>
      </c>
      <c r="L32" s="300">
        <v>4393</v>
      </c>
      <c r="M32" s="302">
        <f t="shared" si="2"/>
        <v>2.4968710163402479</v>
      </c>
      <c r="N32" s="302">
        <v>39.6</v>
      </c>
      <c r="O32" s="302">
        <v>4883.765501691094</v>
      </c>
      <c r="P32" s="303">
        <v>8.8699999999999992</v>
      </c>
      <c r="Q32" s="215" t="s">
        <v>537</v>
      </c>
    </row>
    <row r="33" spans="1:17" s="254" customFormat="1" ht="20.100000000000001" customHeight="1">
      <c r="A33" s="297" t="s">
        <v>411</v>
      </c>
      <c r="B33" s="298">
        <v>12238</v>
      </c>
      <c r="C33" s="299">
        <f t="shared" si="3"/>
        <v>33517</v>
      </c>
      <c r="D33" s="299">
        <f t="shared" si="4"/>
        <v>16541</v>
      </c>
      <c r="E33" s="299">
        <f t="shared" si="5"/>
        <v>16976</v>
      </c>
      <c r="F33" s="299">
        <f t="shared" si="6"/>
        <v>33367</v>
      </c>
      <c r="G33" s="298">
        <v>16480</v>
      </c>
      <c r="H33" s="298">
        <v>16887</v>
      </c>
      <c r="I33" s="300">
        <f t="shared" si="7"/>
        <v>150</v>
      </c>
      <c r="J33" s="301">
        <v>61</v>
      </c>
      <c r="K33" s="301">
        <v>89</v>
      </c>
      <c r="L33" s="300">
        <v>2805</v>
      </c>
      <c r="M33" s="302">
        <f t="shared" si="2"/>
        <v>2.7265075992809282</v>
      </c>
      <c r="N33" s="302">
        <v>37.9</v>
      </c>
      <c r="O33" s="302">
        <v>2459.0608950843725</v>
      </c>
      <c r="P33" s="303">
        <v>13.63</v>
      </c>
      <c r="Q33" s="215" t="s">
        <v>527</v>
      </c>
    </row>
    <row r="34" spans="1:17" s="254" customFormat="1" ht="6" customHeight="1">
      <c r="A34" s="305"/>
      <c r="B34" s="306"/>
      <c r="C34" s="307"/>
      <c r="D34" s="307"/>
      <c r="E34" s="307"/>
      <c r="F34" s="308"/>
      <c r="G34" s="307"/>
      <c r="H34" s="307"/>
      <c r="I34" s="308"/>
      <c r="J34" s="309"/>
      <c r="K34" s="309"/>
      <c r="L34" s="310"/>
      <c r="M34" s="311"/>
      <c r="N34" s="311"/>
      <c r="O34" s="311"/>
      <c r="P34" s="312"/>
      <c r="Q34" s="313"/>
    </row>
    <row r="35" spans="1:17" s="254" customFormat="1" ht="14.1" customHeight="1">
      <c r="A35" s="314" t="s">
        <v>185</v>
      </c>
      <c r="B35" s="253"/>
      <c r="C35" s="977"/>
      <c r="D35" s="977"/>
      <c r="E35" s="977"/>
      <c r="F35" s="314"/>
      <c r="G35" s="253"/>
      <c r="H35" s="253"/>
      <c r="I35" s="315"/>
      <c r="J35" s="316"/>
      <c r="K35" s="317"/>
      <c r="L35" s="253"/>
      <c r="M35" s="253"/>
      <c r="N35" s="253"/>
      <c r="O35" s="253"/>
      <c r="P35" s="253"/>
      <c r="Q35" s="318" t="s">
        <v>94</v>
      </c>
    </row>
    <row r="36" spans="1:17" s="254" customFormat="1" ht="14.1" customHeight="1">
      <c r="A36" s="258" t="s">
        <v>167</v>
      </c>
      <c r="B36" s="253"/>
      <c r="C36" s="253"/>
      <c r="D36" s="253"/>
      <c r="E36" s="319"/>
      <c r="F36" s="319"/>
      <c r="G36" s="253"/>
      <c r="H36" s="253"/>
      <c r="I36" s="970" t="s">
        <v>662</v>
      </c>
      <c r="J36" s="970"/>
      <c r="K36" s="970"/>
      <c r="L36" s="970"/>
      <c r="M36" s="970"/>
      <c r="N36" s="970"/>
      <c r="O36" s="970"/>
      <c r="P36" s="970"/>
      <c r="Q36" s="970"/>
    </row>
    <row r="37" spans="1:17" s="254" customFormat="1" ht="14.1" customHeight="1">
      <c r="A37" s="258"/>
      <c r="B37" s="253"/>
      <c r="C37" s="253"/>
      <c r="D37" s="253"/>
      <c r="E37" s="319"/>
      <c r="F37" s="319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320"/>
    </row>
    <row r="38" spans="1:17" s="254" customFormat="1" ht="14.1" customHeight="1">
      <c r="A38" s="258"/>
      <c r="B38" s="253"/>
      <c r="C38" s="253"/>
      <c r="D38" s="253"/>
      <c r="E38" s="319"/>
      <c r="F38" s="319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320"/>
    </row>
    <row r="39" spans="1:17" ht="12" customHeight="1">
      <c r="Q39" s="256"/>
    </row>
    <row r="40" spans="1:17" ht="12" customHeight="1"/>
    <row r="41" spans="1:17" ht="18" customHeight="1">
      <c r="A41" s="987" t="s">
        <v>458</v>
      </c>
      <c r="B41" s="987"/>
      <c r="C41" s="987"/>
      <c r="D41" s="987"/>
      <c r="E41" s="987"/>
      <c r="F41" s="987"/>
      <c r="G41" s="987"/>
      <c r="H41" s="987"/>
      <c r="I41" s="986" t="s">
        <v>660</v>
      </c>
      <c r="J41" s="986"/>
      <c r="K41" s="986"/>
      <c r="L41" s="986"/>
      <c r="M41" s="986"/>
      <c r="N41" s="986"/>
      <c r="O41" s="986"/>
      <c r="P41" s="986"/>
      <c r="Q41" s="986"/>
    </row>
    <row r="42" spans="1:17" ht="18" customHeight="1">
      <c r="I42" s="986"/>
      <c r="J42" s="986"/>
      <c r="K42" s="986"/>
      <c r="L42" s="986"/>
      <c r="M42" s="986"/>
      <c r="N42" s="986"/>
      <c r="O42" s="986"/>
      <c r="P42" s="986"/>
      <c r="Q42" s="986"/>
    </row>
    <row r="43" spans="1:17" ht="12" customHeight="1"/>
    <row r="44" spans="1:17" ht="12" customHeight="1">
      <c r="A44" s="258" t="s">
        <v>528</v>
      </c>
      <c r="I44" s="259"/>
      <c r="Q44" s="260" t="s">
        <v>542</v>
      </c>
    </row>
    <row r="45" spans="1:17" s="253" customFormat="1" ht="22.5" customHeight="1">
      <c r="A45" s="978" t="s">
        <v>112</v>
      </c>
      <c r="B45" s="261" t="s">
        <v>221</v>
      </c>
      <c r="C45" s="972" t="s">
        <v>585</v>
      </c>
      <c r="D45" s="973"/>
      <c r="E45" s="973"/>
      <c r="F45" s="973"/>
      <c r="G45" s="334"/>
      <c r="H45" s="334"/>
      <c r="I45" s="991" t="s">
        <v>584</v>
      </c>
      <c r="J45" s="991"/>
      <c r="K45" s="992"/>
      <c r="L45" s="982" t="s">
        <v>230</v>
      </c>
      <c r="M45" s="984" t="s">
        <v>328</v>
      </c>
      <c r="N45" s="262" t="s">
        <v>44</v>
      </c>
      <c r="O45" s="262" t="s">
        <v>23</v>
      </c>
      <c r="P45" s="263"/>
      <c r="Q45" s="974" t="s">
        <v>461</v>
      </c>
    </row>
    <row r="46" spans="1:17" s="253" customFormat="1" ht="18.75" customHeight="1">
      <c r="A46" s="979"/>
      <c r="B46" s="264"/>
      <c r="C46" s="265" t="s">
        <v>378</v>
      </c>
      <c r="D46" s="265"/>
      <c r="E46" s="265"/>
      <c r="F46" s="598" t="s">
        <v>196</v>
      </c>
      <c r="G46" s="597"/>
      <c r="H46" s="597"/>
      <c r="I46" s="828" t="s">
        <v>345</v>
      </c>
      <c r="J46" s="600"/>
      <c r="K46" s="599"/>
      <c r="L46" s="983"/>
      <c r="M46" s="985"/>
      <c r="N46" s="267" t="s">
        <v>18</v>
      </c>
      <c r="O46" s="267" t="s">
        <v>62</v>
      </c>
      <c r="Q46" s="975"/>
    </row>
    <row r="47" spans="1:17" s="253" customFormat="1" ht="22.5" customHeight="1">
      <c r="A47" s="979"/>
      <c r="B47" s="268" t="s">
        <v>377</v>
      </c>
      <c r="C47" s="269"/>
      <c r="D47" s="270" t="s">
        <v>56</v>
      </c>
      <c r="E47" s="271" t="s">
        <v>54</v>
      </c>
      <c r="F47" s="336"/>
      <c r="G47" s="272" t="s">
        <v>56</v>
      </c>
      <c r="H47" s="270" t="s">
        <v>54</v>
      </c>
      <c r="I47" s="269"/>
      <c r="J47" s="335" t="s">
        <v>56</v>
      </c>
      <c r="K47" s="336" t="s">
        <v>54</v>
      </c>
      <c r="L47" s="273" t="s">
        <v>489</v>
      </c>
      <c r="M47" s="274" t="s">
        <v>203</v>
      </c>
      <c r="N47" s="275"/>
      <c r="O47" s="274" t="s">
        <v>266</v>
      </c>
      <c r="P47" s="276" t="s">
        <v>388</v>
      </c>
      <c r="Q47" s="975"/>
    </row>
    <row r="48" spans="1:17" s="253" customFormat="1" ht="14.25" customHeight="1">
      <c r="A48" s="980"/>
      <c r="B48" s="277" t="s">
        <v>195</v>
      </c>
      <c r="C48" s="278" t="s">
        <v>367</v>
      </c>
      <c r="D48" s="279" t="s">
        <v>322</v>
      </c>
      <c r="E48" s="277" t="s">
        <v>355</v>
      </c>
      <c r="F48" s="277" t="s">
        <v>376</v>
      </c>
      <c r="G48" s="280" t="s">
        <v>322</v>
      </c>
      <c r="H48" s="279" t="s">
        <v>355</v>
      </c>
      <c r="I48" s="278" t="s">
        <v>246</v>
      </c>
      <c r="J48" s="279" t="s">
        <v>322</v>
      </c>
      <c r="K48" s="277" t="s">
        <v>355</v>
      </c>
      <c r="L48" s="278" t="s">
        <v>485</v>
      </c>
      <c r="M48" s="279" t="s">
        <v>205</v>
      </c>
      <c r="N48" s="277" t="s">
        <v>204</v>
      </c>
      <c r="O48" s="279" t="s">
        <v>325</v>
      </c>
      <c r="P48" s="277" t="s">
        <v>371</v>
      </c>
      <c r="Q48" s="976"/>
    </row>
    <row r="49" spans="1:17" s="254" customFormat="1" ht="3" customHeight="1">
      <c r="A49" s="297"/>
      <c r="B49" s="321"/>
      <c r="C49" s="322"/>
      <c r="D49" s="323"/>
      <c r="E49" s="323"/>
      <c r="F49" s="322"/>
      <c r="G49" s="321"/>
      <c r="H49" s="321"/>
      <c r="I49" s="286"/>
      <c r="J49" s="324"/>
      <c r="K49" s="324"/>
      <c r="L49" s="325"/>
      <c r="M49" s="286"/>
      <c r="N49" s="286"/>
      <c r="O49" s="286"/>
      <c r="P49" s="286"/>
      <c r="Q49" s="326"/>
    </row>
    <row r="50" spans="1:17" s="255" customFormat="1" ht="14.1" customHeight="1">
      <c r="A50" s="295" t="s">
        <v>308</v>
      </c>
      <c r="B50" s="291">
        <f>SUM(B51:B61)</f>
        <v>87148</v>
      </c>
      <c r="C50" s="291">
        <f t="shared" ref="C50:L50" si="8">SUM(C51:C61)</f>
        <v>206393</v>
      </c>
      <c r="D50" s="291">
        <f t="shared" si="8"/>
        <v>102467</v>
      </c>
      <c r="E50" s="291">
        <f t="shared" si="8"/>
        <v>103926</v>
      </c>
      <c r="F50" s="291">
        <f t="shared" si="8"/>
        <v>203209</v>
      </c>
      <c r="G50" s="291">
        <f t="shared" si="8"/>
        <v>100853</v>
      </c>
      <c r="H50" s="291">
        <f t="shared" si="8"/>
        <v>102356</v>
      </c>
      <c r="I50" s="291">
        <f t="shared" si="8"/>
        <v>3184</v>
      </c>
      <c r="J50" s="291">
        <f t="shared" si="8"/>
        <v>1614</v>
      </c>
      <c r="K50" s="291">
        <f t="shared" si="8"/>
        <v>1570</v>
      </c>
      <c r="L50" s="291">
        <f t="shared" si="8"/>
        <v>27930</v>
      </c>
      <c r="M50" s="292">
        <f>F50/B50</f>
        <v>2.3317689447835868</v>
      </c>
      <c r="N50" s="292">
        <v>41.7</v>
      </c>
      <c r="O50" s="292">
        <v>1683.0547174427138</v>
      </c>
      <c r="P50" s="293">
        <v>122.63</v>
      </c>
      <c r="Q50" s="327" t="s">
        <v>240</v>
      </c>
    </row>
    <row r="51" spans="1:17" s="254" customFormat="1" ht="14.1" customHeight="1">
      <c r="A51" s="297" t="s">
        <v>48</v>
      </c>
      <c r="B51" s="321">
        <v>4558</v>
      </c>
      <c r="C51" s="328">
        <f>SUM(D51:E51)</f>
        <v>10570</v>
      </c>
      <c r="D51" s="328">
        <f>SUM(G51,J51)</f>
        <v>5559</v>
      </c>
      <c r="E51" s="328">
        <f>SUM(H51,K51)</f>
        <v>5011</v>
      </c>
      <c r="F51" s="328">
        <f>SUM(G51:H51)</f>
        <v>10333</v>
      </c>
      <c r="G51" s="321">
        <v>5368</v>
      </c>
      <c r="H51" s="321">
        <v>4965</v>
      </c>
      <c r="I51" s="286">
        <f>SUM(J51:K51)</f>
        <v>237</v>
      </c>
      <c r="J51" s="324">
        <v>191</v>
      </c>
      <c r="K51" s="324">
        <v>46</v>
      </c>
      <c r="L51" s="284">
        <v>1958</v>
      </c>
      <c r="M51" s="285">
        <f t="shared" ref="M51:M82" si="9">F51/B51</f>
        <v>2.2670030715225975</v>
      </c>
      <c r="N51" s="285">
        <v>46.6</v>
      </c>
      <c r="O51" s="285">
        <v>186.88118811881188</v>
      </c>
      <c r="P51" s="329">
        <v>56.56</v>
      </c>
      <c r="Q51" s="304" t="s">
        <v>271</v>
      </c>
    </row>
    <row r="52" spans="1:17" s="254" customFormat="1" ht="14.1" customHeight="1">
      <c r="A52" s="297" t="s">
        <v>25</v>
      </c>
      <c r="B52" s="321">
        <v>1865</v>
      </c>
      <c r="C52" s="328">
        <f t="shared" ref="C52:C82" si="10">SUM(D52:E52)</f>
        <v>3681</v>
      </c>
      <c r="D52" s="328">
        <f t="shared" ref="D52:E63" si="11">SUM(G52,J52)</f>
        <v>1964</v>
      </c>
      <c r="E52" s="328">
        <f t="shared" ref="E52:E61" si="12">SUM(H52,K52)</f>
        <v>1717</v>
      </c>
      <c r="F52" s="328">
        <f t="shared" ref="F52:F82" si="13">SUM(G52:H52)</f>
        <v>3528</v>
      </c>
      <c r="G52" s="321">
        <v>1825</v>
      </c>
      <c r="H52" s="321">
        <v>1703</v>
      </c>
      <c r="I52" s="286">
        <f t="shared" ref="I52:I82" si="14">SUM(J52:K52)</f>
        <v>153</v>
      </c>
      <c r="J52" s="324">
        <v>139</v>
      </c>
      <c r="K52" s="324">
        <v>14</v>
      </c>
      <c r="L52" s="284">
        <v>1317</v>
      </c>
      <c r="M52" s="285">
        <f t="shared" si="9"/>
        <v>1.8916890080428954</v>
      </c>
      <c r="N52" s="285">
        <v>56.8</v>
      </c>
      <c r="O52" s="285">
        <v>84.523536165327215</v>
      </c>
      <c r="P52" s="329">
        <v>43.55</v>
      </c>
      <c r="Q52" s="304" t="s">
        <v>536</v>
      </c>
    </row>
    <row r="53" spans="1:17" s="254" customFormat="1" ht="14.1" customHeight="1">
      <c r="A53" s="297" t="s">
        <v>424</v>
      </c>
      <c r="B53" s="321">
        <v>3959</v>
      </c>
      <c r="C53" s="328">
        <f t="shared" si="10"/>
        <v>8417</v>
      </c>
      <c r="D53" s="328">
        <f t="shared" si="11"/>
        <v>4273</v>
      </c>
      <c r="E53" s="328">
        <f t="shared" si="12"/>
        <v>4144</v>
      </c>
      <c r="F53" s="328">
        <f t="shared" si="13"/>
        <v>8342</v>
      </c>
      <c r="G53" s="321">
        <v>4240</v>
      </c>
      <c r="H53" s="321">
        <v>4102</v>
      </c>
      <c r="I53" s="286">
        <f t="shared" si="14"/>
        <v>75</v>
      </c>
      <c r="J53" s="324">
        <v>33</v>
      </c>
      <c r="K53" s="324">
        <v>42</v>
      </c>
      <c r="L53" s="284">
        <v>1845</v>
      </c>
      <c r="M53" s="285">
        <f t="shared" si="9"/>
        <v>2.1070977519575651</v>
      </c>
      <c r="N53" s="285">
        <v>48</v>
      </c>
      <c r="O53" s="285">
        <v>6281.3432835820895</v>
      </c>
      <c r="P53" s="329">
        <v>1.34</v>
      </c>
      <c r="Q53" s="215" t="s">
        <v>277</v>
      </c>
    </row>
    <row r="54" spans="1:17" s="254" customFormat="1" ht="14.1" customHeight="1">
      <c r="A54" s="297" t="s">
        <v>425</v>
      </c>
      <c r="B54" s="321">
        <v>5718</v>
      </c>
      <c r="C54" s="328">
        <f t="shared" si="10"/>
        <v>14943</v>
      </c>
      <c r="D54" s="328">
        <f t="shared" si="11"/>
        <v>7247</v>
      </c>
      <c r="E54" s="328">
        <f t="shared" si="12"/>
        <v>7696</v>
      </c>
      <c r="F54" s="328">
        <f t="shared" si="13"/>
        <v>14891</v>
      </c>
      <c r="G54" s="321">
        <v>7229</v>
      </c>
      <c r="H54" s="321">
        <v>7662</v>
      </c>
      <c r="I54" s="286">
        <f t="shared" si="14"/>
        <v>52</v>
      </c>
      <c r="J54" s="324">
        <v>18</v>
      </c>
      <c r="K54" s="324">
        <v>34</v>
      </c>
      <c r="L54" s="284">
        <v>2090</v>
      </c>
      <c r="M54" s="285">
        <f t="shared" si="9"/>
        <v>2.6042322490381253</v>
      </c>
      <c r="N54" s="285">
        <v>41.5</v>
      </c>
      <c r="O54" s="285">
        <v>16789.887640449437</v>
      </c>
      <c r="P54" s="329">
        <v>0.89</v>
      </c>
      <c r="Q54" s="215" t="s">
        <v>274</v>
      </c>
    </row>
    <row r="55" spans="1:17" s="254" customFormat="1" ht="14.1" customHeight="1">
      <c r="A55" s="297" t="s">
        <v>14</v>
      </c>
      <c r="B55" s="321">
        <v>8120</v>
      </c>
      <c r="C55" s="328">
        <f t="shared" si="10"/>
        <v>16283</v>
      </c>
      <c r="D55" s="328">
        <f t="shared" si="11"/>
        <v>8049</v>
      </c>
      <c r="E55" s="328">
        <f t="shared" si="12"/>
        <v>8234</v>
      </c>
      <c r="F55" s="328">
        <f t="shared" si="13"/>
        <v>15306</v>
      </c>
      <c r="G55" s="321">
        <v>7587</v>
      </c>
      <c r="H55" s="321">
        <v>7719</v>
      </c>
      <c r="I55" s="286">
        <f t="shared" si="14"/>
        <v>977</v>
      </c>
      <c r="J55" s="324">
        <v>462</v>
      </c>
      <c r="K55" s="324">
        <v>515</v>
      </c>
      <c r="L55" s="284">
        <v>2472</v>
      </c>
      <c r="M55" s="285">
        <f t="shared" si="9"/>
        <v>1.8849753694581282</v>
      </c>
      <c r="N55" s="285">
        <v>42.6</v>
      </c>
      <c r="O55" s="285">
        <v>15656.73076923077</v>
      </c>
      <c r="P55" s="329">
        <v>1.04</v>
      </c>
      <c r="Q55" s="215" t="s">
        <v>521</v>
      </c>
    </row>
    <row r="56" spans="1:17" s="254" customFormat="1" ht="14.1" customHeight="1">
      <c r="A56" s="297" t="s">
        <v>49</v>
      </c>
      <c r="B56" s="321">
        <v>7486</v>
      </c>
      <c r="C56" s="328">
        <f t="shared" si="10"/>
        <v>15686</v>
      </c>
      <c r="D56" s="328">
        <f t="shared" si="11"/>
        <v>7815</v>
      </c>
      <c r="E56" s="328">
        <f t="shared" si="12"/>
        <v>7871</v>
      </c>
      <c r="F56" s="328">
        <f t="shared" si="13"/>
        <v>15516</v>
      </c>
      <c r="G56" s="321">
        <v>7754</v>
      </c>
      <c r="H56" s="321">
        <v>7762</v>
      </c>
      <c r="I56" s="286">
        <f t="shared" si="14"/>
        <v>170</v>
      </c>
      <c r="J56" s="324">
        <v>61</v>
      </c>
      <c r="K56" s="324">
        <v>109</v>
      </c>
      <c r="L56" s="284">
        <v>2833</v>
      </c>
      <c r="M56" s="285">
        <f t="shared" si="9"/>
        <v>2.0726689820999198</v>
      </c>
      <c r="N56" s="285">
        <v>45.5</v>
      </c>
      <c r="O56" s="285">
        <v>9865.4088050314458</v>
      </c>
      <c r="P56" s="329">
        <v>1.59</v>
      </c>
      <c r="Q56" s="215" t="s">
        <v>508</v>
      </c>
    </row>
    <row r="57" spans="1:17" s="254" customFormat="1" ht="14.1" customHeight="1">
      <c r="A57" s="297" t="s">
        <v>312</v>
      </c>
      <c r="B57" s="321">
        <v>10433</v>
      </c>
      <c r="C57" s="328">
        <f t="shared" si="10"/>
        <v>27883</v>
      </c>
      <c r="D57" s="328">
        <f t="shared" si="11"/>
        <v>13961</v>
      </c>
      <c r="E57" s="328">
        <f t="shared" si="12"/>
        <v>13922</v>
      </c>
      <c r="F57" s="328">
        <f t="shared" si="13"/>
        <v>27740</v>
      </c>
      <c r="G57" s="321">
        <v>13886</v>
      </c>
      <c r="H57" s="321">
        <v>13854</v>
      </c>
      <c r="I57" s="286">
        <f t="shared" si="14"/>
        <v>143</v>
      </c>
      <c r="J57" s="324">
        <v>75</v>
      </c>
      <c r="K57" s="324">
        <v>68</v>
      </c>
      <c r="L57" s="284">
        <v>2322</v>
      </c>
      <c r="M57" s="285">
        <f t="shared" si="9"/>
        <v>2.6588708904437843</v>
      </c>
      <c r="N57" s="285">
        <v>37.6</v>
      </c>
      <c r="O57" s="285">
        <v>7535.9459459459458</v>
      </c>
      <c r="P57" s="329">
        <v>3.7</v>
      </c>
      <c r="Q57" s="215" t="s">
        <v>272</v>
      </c>
    </row>
    <row r="58" spans="1:17" s="254" customFormat="1" ht="14.1" customHeight="1">
      <c r="A58" s="297" t="s">
        <v>305</v>
      </c>
      <c r="B58" s="321">
        <v>11943</v>
      </c>
      <c r="C58" s="328">
        <f t="shared" si="10"/>
        <v>32545</v>
      </c>
      <c r="D58" s="328">
        <f t="shared" si="11"/>
        <v>15895</v>
      </c>
      <c r="E58" s="328">
        <f t="shared" si="12"/>
        <v>16650</v>
      </c>
      <c r="F58" s="328">
        <f t="shared" si="13"/>
        <v>32430</v>
      </c>
      <c r="G58" s="321">
        <v>15865</v>
      </c>
      <c r="H58" s="321">
        <v>16565</v>
      </c>
      <c r="I58" s="286">
        <f t="shared" si="14"/>
        <v>115</v>
      </c>
      <c r="J58" s="324">
        <v>30</v>
      </c>
      <c r="K58" s="324">
        <v>85</v>
      </c>
      <c r="L58" s="284">
        <v>2974</v>
      </c>
      <c r="M58" s="285">
        <f t="shared" si="9"/>
        <v>2.7153981411705601</v>
      </c>
      <c r="N58" s="285">
        <v>38.4</v>
      </c>
      <c r="O58" s="285">
        <v>5478.9562289562282</v>
      </c>
      <c r="P58" s="329">
        <v>5.94</v>
      </c>
      <c r="Q58" s="215" t="s">
        <v>511</v>
      </c>
    </row>
    <row r="59" spans="1:17" s="254" customFormat="1" ht="14.1" customHeight="1">
      <c r="A59" s="297" t="s">
        <v>414</v>
      </c>
      <c r="B59" s="321">
        <v>6990</v>
      </c>
      <c r="C59" s="328">
        <f t="shared" si="10"/>
        <v>14516</v>
      </c>
      <c r="D59" s="328">
        <f t="shared" si="11"/>
        <v>7286</v>
      </c>
      <c r="E59" s="328">
        <f t="shared" si="12"/>
        <v>7230</v>
      </c>
      <c r="F59" s="328">
        <f t="shared" si="13"/>
        <v>14378</v>
      </c>
      <c r="G59" s="321">
        <v>7239</v>
      </c>
      <c r="H59" s="321">
        <v>7139</v>
      </c>
      <c r="I59" s="286">
        <f t="shared" si="14"/>
        <v>138</v>
      </c>
      <c r="J59" s="324">
        <v>47</v>
      </c>
      <c r="K59" s="324">
        <v>91</v>
      </c>
      <c r="L59" s="284">
        <v>2876</v>
      </c>
      <c r="M59" s="285">
        <f t="shared" si="9"/>
        <v>2.0569384835479254</v>
      </c>
      <c r="N59" s="285">
        <v>46.3</v>
      </c>
      <c r="O59" s="285">
        <v>10295.035460992909</v>
      </c>
      <c r="P59" s="329">
        <v>1.41</v>
      </c>
      <c r="Q59" s="215" t="s">
        <v>279</v>
      </c>
    </row>
    <row r="60" spans="1:17" s="254" customFormat="1" ht="14.1" customHeight="1">
      <c r="A60" s="297" t="s">
        <v>397</v>
      </c>
      <c r="B60" s="321">
        <v>6652</v>
      </c>
      <c r="C60" s="328">
        <f t="shared" si="10"/>
        <v>14214</v>
      </c>
      <c r="D60" s="328">
        <f t="shared" si="11"/>
        <v>7033</v>
      </c>
      <c r="E60" s="328">
        <f t="shared" si="12"/>
        <v>7181</v>
      </c>
      <c r="F60" s="328">
        <f t="shared" si="13"/>
        <v>14081</v>
      </c>
      <c r="G60" s="321">
        <v>6971</v>
      </c>
      <c r="H60" s="321">
        <v>7110</v>
      </c>
      <c r="I60" s="286">
        <f t="shared" si="14"/>
        <v>133</v>
      </c>
      <c r="J60" s="324">
        <v>62</v>
      </c>
      <c r="K60" s="324">
        <v>71</v>
      </c>
      <c r="L60" s="284">
        <v>2695</v>
      </c>
      <c r="M60" s="285">
        <f t="shared" si="9"/>
        <v>2.1168069753457606</v>
      </c>
      <c r="N60" s="285">
        <v>46.3</v>
      </c>
      <c r="O60" s="285">
        <v>29008.163265306124</v>
      </c>
      <c r="P60" s="329">
        <v>0.49</v>
      </c>
      <c r="Q60" s="215" t="s">
        <v>189</v>
      </c>
    </row>
    <row r="61" spans="1:17" s="254" customFormat="1" ht="14.1" customHeight="1">
      <c r="A61" s="297" t="s">
        <v>398</v>
      </c>
      <c r="B61" s="321">
        <v>19424</v>
      </c>
      <c r="C61" s="328">
        <f t="shared" si="10"/>
        <v>47655</v>
      </c>
      <c r="D61" s="328">
        <f t="shared" si="11"/>
        <v>23385</v>
      </c>
      <c r="E61" s="328">
        <f t="shared" si="12"/>
        <v>24270</v>
      </c>
      <c r="F61" s="328">
        <f t="shared" si="13"/>
        <v>46664</v>
      </c>
      <c r="G61" s="321">
        <v>22889</v>
      </c>
      <c r="H61" s="321">
        <v>23775</v>
      </c>
      <c r="I61" s="286">
        <f t="shared" si="14"/>
        <v>991</v>
      </c>
      <c r="J61" s="324">
        <v>496</v>
      </c>
      <c r="K61" s="324">
        <v>495</v>
      </c>
      <c r="L61" s="284">
        <v>4548</v>
      </c>
      <c r="M61" s="285">
        <f t="shared" si="9"/>
        <v>2.4023887973640856</v>
      </c>
      <c r="N61" s="285">
        <v>38.799999999999997</v>
      </c>
      <c r="O61" s="285">
        <v>7786.7647058823532</v>
      </c>
      <c r="P61" s="329">
        <v>6.12</v>
      </c>
      <c r="Q61" s="215" t="s">
        <v>84</v>
      </c>
    </row>
    <row r="62" spans="1:17" s="255" customFormat="1" ht="14.1" customHeight="1">
      <c r="A62" s="295" t="s">
        <v>316</v>
      </c>
      <c r="B62" s="291">
        <f>SUM(B63:B73)</f>
        <v>114477</v>
      </c>
      <c r="C62" s="291">
        <f t="shared" ref="C62:L62" si="15">SUM(C63:C73)</f>
        <v>267485</v>
      </c>
      <c r="D62" s="291">
        <f>SUM(D63:D73)</f>
        <v>135948</v>
      </c>
      <c r="E62" s="291">
        <f>SUM(E63:E73)</f>
        <v>131537</v>
      </c>
      <c r="F62" s="291">
        <f t="shared" si="15"/>
        <v>262137</v>
      </c>
      <c r="G62" s="291">
        <f t="shared" si="15"/>
        <v>132999</v>
      </c>
      <c r="H62" s="291">
        <f t="shared" si="15"/>
        <v>129138</v>
      </c>
      <c r="I62" s="291">
        <f t="shared" si="15"/>
        <v>5348</v>
      </c>
      <c r="J62" s="291">
        <f t="shared" si="15"/>
        <v>2949</v>
      </c>
      <c r="K62" s="291">
        <f t="shared" si="15"/>
        <v>2399</v>
      </c>
      <c r="L62" s="291">
        <f t="shared" si="15"/>
        <v>27694</v>
      </c>
      <c r="M62" s="292">
        <f t="shared" si="9"/>
        <v>2.2898660866374905</v>
      </c>
      <c r="N62" s="292">
        <v>39.4</v>
      </c>
      <c r="O62" s="292">
        <v>1345.4979879275654</v>
      </c>
      <c r="P62" s="293">
        <v>198.8</v>
      </c>
      <c r="Q62" s="330" t="s">
        <v>512</v>
      </c>
    </row>
    <row r="63" spans="1:17" s="254" customFormat="1" ht="14.1" customHeight="1">
      <c r="A63" s="297" t="s">
        <v>314</v>
      </c>
      <c r="B63" s="321">
        <v>10004</v>
      </c>
      <c r="C63" s="328">
        <f t="shared" si="10"/>
        <v>21663</v>
      </c>
      <c r="D63" s="328">
        <f t="shared" si="11"/>
        <v>10743</v>
      </c>
      <c r="E63" s="328">
        <f t="shared" si="11"/>
        <v>10920</v>
      </c>
      <c r="F63" s="328">
        <f t="shared" si="13"/>
        <v>21423</v>
      </c>
      <c r="G63" s="321">
        <v>10621</v>
      </c>
      <c r="H63" s="321">
        <v>10802</v>
      </c>
      <c r="I63" s="286">
        <f t="shared" si="14"/>
        <v>240</v>
      </c>
      <c r="J63" s="324">
        <v>122</v>
      </c>
      <c r="K63" s="324">
        <v>118</v>
      </c>
      <c r="L63" s="284">
        <v>2825</v>
      </c>
      <c r="M63" s="285">
        <f t="shared" si="9"/>
        <v>2.1414434226309478</v>
      </c>
      <c r="N63" s="285">
        <v>40</v>
      </c>
      <c r="O63" s="285">
        <v>531.9990176817289</v>
      </c>
      <c r="P63" s="329">
        <v>40.72</v>
      </c>
      <c r="Q63" s="331" t="s">
        <v>280</v>
      </c>
    </row>
    <row r="64" spans="1:17" s="254" customFormat="1" ht="14.1" customHeight="1">
      <c r="A64" s="297" t="s">
        <v>309</v>
      </c>
      <c r="B64" s="321">
        <v>4856</v>
      </c>
      <c r="C64" s="328">
        <f t="shared" si="10"/>
        <v>11385</v>
      </c>
      <c r="D64" s="328">
        <f t="shared" ref="D64:E75" si="16">SUM(G64,J64)</f>
        <v>5895</v>
      </c>
      <c r="E64" s="328">
        <f t="shared" ref="E64:E73" si="17">SUM(H64,K64)</f>
        <v>5490</v>
      </c>
      <c r="F64" s="328">
        <f t="shared" si="13"/>
        <v>10972</v>
      </c>
      <c r="G64" s="321">
        <v>5589</v>
      </c>
      <c r="H64" s="321">
        <v>5383</v>
      </c>
      <c r="I64" s="286">
        <f t="shared" si="14"/>
        <v>413</v>
      </c>
      <c r="J64" s="324">
        <v>306</v>
      </c>
      <c r="K64" s="324">
        <v>107</v>
      </c>
      <c r="L64" s="284">
        <v>1843</v>
      </c>
      <c r="M64" s="285">
        <f t="shared" si="9"/>
        <v>2.2594728171334433</v>
      </c>
      <c r="N64" s="285">
        <v>44</v>
      </c>
      <c r="O64" s="285">
        <v>377.86259541984737</v>
      </c>
      <c r="P64" s="329">
        <v>30.13</v>
      </c>
      <c r="Q64" s="304" t="s">
        <v>530</v>
      </c>
    </row>
    <row r="65" spans="1:17" s="254" customFormat="1" ht="14.1" customHeight="1">
      <c r="A65" s="297" t="s">
        <v>306</v>
      </c>
      <c r="B65" s="321">
        <v>7267</v>
      </c>
      <c r="C65" s="328">
        <f t="shared" si="10"/>
        <v>17541</v>
      </c>
      <c r="D65" s="328">
        <f t="shared" si="16"/>
        <v>9110</v>
      </c>
      <c r="E65" s="328">
        <f t="shared" si="17"/>
        <v>8431</v>
      </c>
      <c r="F65" s="328">
        <f t="shared" si="13"/>
        <v>17133</v>
      </c>
      <c r="G65" s="321">
        <v>8820</v>
      </c>
      <c r="H65" s="321">
        <v>8313</v>
      </c>
      <c r="I65" s="286">
        <f t="shared" si="14"/>
        <v>408</v>
      </c>
      <c r="J65" s="324">
        <v>290</v>
      </c>
      <c r="K65" s="324">
        <v>118</v>
      </c>
      <c r="L65" s="284">
        <v>2275</v>
      </c>
      <c r="M65" s="285">
        <f t="shared" si="9"/>
        <v>2.3576441447640017</v>
      </c>
      <c r="N65" s="285">
        <v>40.1</v>
      </c>
      <c r="O65" s="285">
        <v>265.65197637437529</v>
      </c>
      <c r="P65" s="329">
        <v>66.03</v>
      </c>
      <c r="Q65" s="304" t="s">
        <v>242</v>
      </c>
    </row>
    <row r="66" spans="1:17" s="254" customFormat="1" ht="14.1" customHeight="1">
      <c r="A66" s="297" t="s">
        <v>413</v>
      </c>
      <c r="B66" s="321">
        <v>7641</v>
      </c>
      <c r="C66" s="328">
        <f t="shared" si="10"/>
        <v>18108</v>
      </c>
      <c r="D66" s="328">
        <f t="shared" si="16"/>
        <v>9041</v>
      </c>
      <c r="E66" s="328">
        <f t="shared" si="17"/>
        <v>9067</v>
      </c>
      <c r="F66" s="328">
        <f t="shared" si="13"/>
        <v>17987</v>
      </c>
      <c r="G66" s="321">
        <v>8977</v>
      </c>
      <c r="H66" s="321">
        <v>9010</v>
      </c>
      <c r="I66" s="286">
        <f t="shared" si="14"/>
        <v>121</v>
      </c>
      <c r="J66" s="324">
        <v>64</v>
      </c>
      <c r="K66" s="324">
        <v>57</v>
      </c>
      <c r="L66" s="284">
        <v>2553</v>
      </c>
      <c r="M66" s="285">
        <f t="shared" si="9"/>
        <v>2.3540112550713257</v>
      </c>
      <c r="N66" s="285">
        <v>43.4</v>
      </c>
      <c r="O66" s="285">
        <v>8541.5094339622628</v>
      </c>
      <c r="P66" s="329">
        <v>2.12</v>
      </c>
      <c r="Q66" s="215" t="s">
        <v>454</v>
      </c>
    </row>
    <row r="67" spans="1:17" s="254" customFormat="1" ht="14.1" customHeight="1">
      <c r="A67" s="297" t="s">
        <v>426</v>
      </c>
      <c r="B67" s="321">
        <v>20312</v>
      </c>
      <c r="C67" s="328">
        <f t="shared" si="10"/>
        <v>52383</v>
      </c>
      <c r="D67" s="328">
        <f t="shared" si="16"/>
        <v>26657</v>
      </c>
      <c r="E67" s="328">
        <f t="shared" si="17"/>
        <v>25726</v>
      </c>
      <c r="F67" s="328">
        <f t="shared" si="13"/>
        <v>51474</v>
      </c>
      <c r="G67" s="321">
        <v>26201</v>
      </c>
      <c r="H67" s="321">
        <v>25273</v>
      </c>
      <c r="I67" s="286">
        <f t="shared" si="14"/>
        <v>909</v>
      </c>
      <c r="J67" s="324">
        <v>456</v>
      </c>
      <c r="K67" s="324">
        <v>453</v>
      </c>
      <c r="L67" s="284">
        <v>3204</v>
      </c>
      <c r="M67" s="285">
        <f t="shared" si="9"/>
        <v>2.534166994879874</v>
      </c>
      <c r="N67" s="285">
        <v>35.6</v>
      </c>
      <c r="O67" s="285">
        <v>19117.883211678829</v>
      </c>
      <c r="P67" s="329">
        <v>2.74</v>
      </c>
      <c r="Q67" s="215" t="s">
        <v>518</v>
      </c>
    </row>
    <row r="68" spans="1:17" s="254" customFormat="1" ht="15" customHeight="1">
      <c r="A68" s="297" t="s">
        <v>435</v>
      </c>
      <c r="B68" s="321">
        <v>8640</v>
      </c>
      <c r="C68" s="328">
        <f t="shared" si="10"/>
        <v>17835</v>
      </c>
      <c r="D68" s="328">
        <f t="shared" si="16"/>
        <v>9093</v>
      </c>
      <c r="E68" s="328">
        <f t="shared" si="17"/>
        <v>8742</v>
      </c>
      <c r="F68" s="328">
        <f t="shared" si="13"/>
        <v>16705</v>
      </c>
      <c r="G68" s="321">
        <v>8515</v>
      </c>
      <c r="H68" s="321">
        <v>8190</v>
      </c>
      <c r="I68" s="286">
        <f t="shared" si="14"/>
        <v>1130</v>
      </c>
      <c r="J68" s="324">
        <v>578</v>
      </c>
      <c r="K68" s="324">
        <v>552</v>
      </c>
      <c r="L68" s="284">
        <v>2627</v>
      </c>
      <c r="M68" s="285">
        <f t="shared" si="9"/>
        <v>1.9334490740740742</v>
      </c>
      <c r="N68" s="285">
        <v>43.6</v>
      </c>
      <c r="O68" s="285">
        <v>15508.695652173914</v>
      </c>
      <c r="P68" s="329">
        <v>1.1499999999999999</v>
      </c>
      <c r="Q68" s="215" t="s">
        <v>501</v>
      </c>
    </row>
    <row r="69" spans="1:17" s="254" customFormat="1" ht="15" customHeight="1">
      <c r="A69" s="297" t="s">
        <v>303</v>
      </c>
      <c r="B69" s="321">
        <v>19234</v>
      </c>
      <c r="C69" s="328">
        <f t="shared" si="10"/>
        <v>50779</v>
      </c>
      <c r="D69" s="328">
        <f t="shared" si="16"/>
        <v>24842</v>
      </c>
      <c r="E69" s="328">
        <f t="shared" si="17"/>
        <v>25937</v>
      </c>
      <c r="F69" s="328">
        <f t="shared" si="13"/>
        <v>50425</v>
      </c>
      <c r="G69" s="321">
        <v>24697</v>
      </c>
      <c r="H69" s="321">
        <v>25728</v>
      </c>
      <c r="I69" s="286">
        <f t="shared" si="14"/>
        <v>354</v>
      </c>
      <c r="J69" s="324">
        <v>145</v>
      </c>
      <c r="K69" s="324">
        <v>209</v>
      </c>
      <c r="L69" s="284">
        <v>4564</v>
      </c>
      <c r="M69" s="285">
        <f t="shared" si="9"/>
        <v>2.6216595611937192</v>
      </c>
      <c r="N69" s="285">
        <v>39.200000000000003</v>
      </c>
      <c r="O69" s="285">
        <v>15203.293413173653</v>
      </c>
      <c r="P69" s="329">
        <v>3.34</v>
      </c>
      <c r="Q69" s="215" t="s">
        <v>510</v>
      </c>
    </row>
    <row r="70" spans="1:17" s="254" customFormat="1" ht="15" customHeight="1">
      <c r="A70" s="297" t="s">
        <v>429</v>
      </c>
      <c r="B70" s="321">
        <v>5770</v>
      </c>
      <c r="C70" s="328">
        <f t="shared" si="10"/>
        <v>11279</v>
      </c>
      <c r="D70" s="328">
        <f t="shared" si="16"/>
        <v>6015</v>
      </c>
      <c r="E70" s="328">
        <f t="shared" si="17"/>
        <v>5264</v>
      </c>
      <c r="F70" s="328">
        <f t="shared" si="13"/>
        <v>10305</v>
      </c>
      <c r="G70" s="321">
        <v>5487</v>
      </c>
      <c r="H70" s="321">
        <v>4818</v>
      </c>
      <c r="I70" s="286">
        <f t="shared" si="14"/>
        <v>974</v>
      </c>
      <c r="J70" s="324">
        <v>528</v>
      </c>
      <c r="K70" s="324">
        <v>446</v>
      </c>
      <c r="L70" s="284">
        <v>1340</v>
      </c>
      <c r="M70" s="285">
        <f t="shared" si="9"/>
        <v>1.7859618717504333</v>
      </c>
      <c r="N70" s="285">
        <v>42</v>
      </c>
      <c r="O70" s="285">
        <v>17903.174603174604</v>
      </c>
      <c r="P70" s="329">
        <v>0.63</v>
      </c>
      <c r="Q70" s="215" t="s">
        <v>116</v>
      </c>
    </row>
    <row r="71" spans="1:17" s="254" customFormat="1" ht="15" customHeight="1">
      <c r="A71" s="297" t="s">
        <v>437</v>
      </c>
      <c r="B71" s="321">
        <v>11834</v>
      </c>
      <c r="C71" s="328">
        <f t="shared" si="10"/>
        <v>25597</v>
      </c>
      <c r="D71" s="328">
        <f t="shared" si="16"/>
        <v>13613</v>
      </c>
      <c r="E71" s="328">
        <f t="shared" si="17"/>
        <v>11984</v>
      </c>
      <c r="F71" s="328">
        <f t="shared" si="13"/>
        <v>25092</v>
      </c>
      <c r="G71" s="321">
        <v>13296</v>
      </c>
      <c r="H71" s="321">
        <v>11796</v>
      </c>
      <c r="I71" s="286">
        <f t="shared" si="14"/>
        <v>505</v>
      </c>
      <c r="J71" s="324">
        <v>317</v>
      </c>
      <c r="K71" s="324">
        <v>188</v>
      </c>
      <c r="L71" s="284">
        <v>2364</v>
      </c>
      <c r="M71" s="285">
        <f t="shared" si="9"/>
        <v>2.1203312489437214</v>
      </c>
      <c r="N71" s="285">
        <v>39.200000000000003</v>
      </c>
      <c r="O71" s="285">
        <v>5411.6279069767434</v>
      </c>
      <c r="P71" s="329">
        <v>4.7300000000000004</v>
      </c>
      <c r="Q71" s="215" t="s">
        <v>552</v>
      </c>
    </row>
    <row r="72" spans="1:17" s="254" customFormat="1" ht="15" customHeight="1">
      <c r="A72" s="297" t="s">
        <v>433</v>
      </c>
      <c r="B72" s="321">
        <v>13530</v>
      </c>
      <c r="C72" s="328">
        <f t="shared" si="10"/>
        <v>28237</v>
      </c>
      <c r="D72" s="328">
        <f t="shared" si="16"/>
        <v>14268</v>
      </c>
      <c r="E72" s="328">
        <f t="shared" si="17"/>
        <v>13969</v>
      </c>
      <c r="F72" s="328">
        <f t="shared" si="13"/>
        <v>28002</v>
      </c>
      <c r="G72" s="321">
        <v>14157</v>
      </c>
      <c r="H72" s="321">
        <v>13845</v>
      </c>
      <c r="I72" s="286">
        <f t="shared" si="14"/>
        <v>235</v>
      </c>
      <c r="J72" s="324">
        <v>111</v>
      </c>
      <c r="K72" s="324">
        <v>124</v>
      </c>
      <c r="L72" s="284">
        <v>3119</v>
      </c>
      <c r="M72" s="285">
        <f t="shared" si="9"/>
        <v>2.0696230598669625</v>
      </c>
      <c r="N72" s="285">
        <v>40.1</v>
      </c>
      <c r="O72" s="285">
        <v>930.07246376811599</v>
      </c>
      <c r="P72" s="329">
        <v>30.36</v>
      </c>
      <c r="Q72" s="215" t="s">
        <v>514</v>
      </c>
    </row>
    <row r="73" spans="1:17" s="254" customFormat="1" ht="15" customHeight="1">
      <c r="A73" s="297" t="s">
        <v>447</v>
      </c>
      <c r="B73" s="321">
        <v>5389</v>
      </c>
      <c r="C73" s="328">
        <f t="shared" si="10"/>
        <v>12678</v>
      </c>
      <c r="D73" s="328">
        <f t="shared" si="16"/>
        <v>6671</v>
      </c>
      <c r="E73" s="328">
        <f t="shared" si="17"/>
        <v>6007</v>
      </c>
      <c r="F73" s="328">
        <f t="shared" si="13"/>
        <v>12619</v>
      </c>
      <c r="G73" s="321">
        <v>6639</v>
      </c>
      <c r="H73" s="321">
        <v>5980</v>
      </c>
      <c r="I73" s="286">
        <f t="shared" si="14"/>
        <v>59</v>
      </c>
      <c r="J73" s="324">
        <v>32</v>
      </c>
      <c r="K73" s="324">
        <v>27</v>
      </c>
      <c r="L73" s="284">
        <v>980</v>
      </c>
      <c r="M73" s="285">
        <f t="shared" si="9"/>
        <v>2.3416218222304694</v>
      </c>
      <c r="N73" s="285">
        <v>34.4</v>
      </c>
      <c r="O73" s="285">
        <v>752.40356083086044</v>
      </c>
      <c r="P73" s="329">
        <v>16.850000000000001</v>
      </c>
      <c r="Q73" s="215" t="s">
        <v>519</v>
      </c>
    </row>
    <row r="74" spans="1:17" s="255" customFormat="1" ht="15" customHeight="1">
      <c r="A74" s="295" t="s">
        <v>298</v>
      </c>
      <c r="B74" s="291">
        <f t="shared" ref="B74:K74" si="18">SUM(B75:B82)</f>
        <v>85001</v>
      </c>
      <c r="C74" s="291">
        <f t="shared" si="18"/>
        <v>200338</v>
      </c>
      <c r="D74" s="291">
        <f t="shared" si="18"/>
        <v>102852</v>
      </c>
      <c r="E74" s="291">
        <f t="shared" si="18"/>
        <v>97486</v>
      </c>
      <c r="F74" s="291">
        <f t="shared" si="18"/>
        <v>195868</v>
      </c>
      <c r="G74" s="291">
        <f t="shared" si="18"/>
        <v>100247</v>
      </c>
      <c r="H74" s="291">
        <f t="shared" si="18"/>
        <v>95621</v>
      </c>
      <c r="I74" s="291">
        <f t="shared" si="18"/>
        <v>4470</v>
      </c>
      <c r="J74" s="291">
        <f t="shared" si="18"/>
        <v>2605</v>
      </c>
      <c r="K74" s="291">
        <f t="shared" si="18"/>
        <v>1865</v>
      </c>
      <c r="L74" s="291">
        <f>SUM(L75:L82)</f>
        <v>23449</v>
      </c>
      <c r="M74" s="292">
        <f t="shared" si="9"/>
        <v>2.3043023023258549</v>
      </c>
      <c r="N74" s="292">
        <v>39.299999999999997</v>
      </c>
      <c r="O74" s="292">
        <v>931.63132440476193</v>
      </c>
      <c r="P74" s="293">
        <v>215.04</v>
      </c>
      <c r="Q74" s="330" t="s">
        <v>532</v>
      </c>
    </row>
    <row r="75" spans="1:17" s="254" customFormat="1" ht="15" customHeight="1">
      <c r="A75" s="297" t="s">
        <v>299</v>
      </c>
      <c r="B75" s="321">
        <v>8856</v>
      </c>
      <c r="C75" s="328">
        <f t="shared" si="10"/>
        <v>20507</v>
      </c>
      <c r="D75" s="328">
        <f t="shared" si="16"/>
        <v>10561</v>
      </c>
      <c r="E75" s="328">
        <f t="shared" si="16"/>
        <v>9946</v>
      </c>
      <c r="F75" s="328">
        <f t="shared" si="13"/>
        <v>20135</v>
      </c>
      <c r="G75" s="321">
        <v>10347</v>
      </c>
      <c r="H75" s="321">
        <v>9788</v>
      </c>
      <c r="I75" s="286">
        <f t="shared" si="14"/>
        <v>372</v>
      </c>
      <c r="J75" s="324">
        <v>214</v>
      </c>
      <c r="K75" s="324">
        <v>158</v>
      </c>
      <c r="L75" s="284">
        <v>3310</v>
      </c>
      <c r="M75" s="285">
        <f t="shared" si="9"/>
        <v>2.2735998193315266</v>
      </c>
      <c r="N75" s="285">
        <v>43.2</v>
      </c>
      <c r="O75" s="285">
        <v>370.1624548736462</v>
      </c>
      <c r="P75" s="329">
        <v>55.4</v>
      </c>
      <c r="Q75" s="304" t="s">
        <v>215</v>
      </c>
    </row>
    <row r="76" spans="1:17" s="254" customFormat="1" ht="15" customHeight="1">
      <c r="A76" s="297" t="s">
        <v>315</v>
      </c>
      <c r="B76" s="321">
        <v>29111</v>
      </c>
      <c r="C76" s="328">
        <f t="shared" si="10"/>
        <v>70252</v>
      </c>
      <c r="D76" s="328">
        <f t="shared" ref="D76:D82" si="19">SUM(G76,J76)</f>
        <v>37411</v>
      </c>
      <c r="E76" s="328">
        <f t="shared" ref="E76:E82" si="20">SUM(H76,K76)</f>
        <v>32841</v>
      </c>
      <c r="F76" s="328">
        <f t="shared" si="13"/>
        <v>68854</v>
      </c>
      <c r="G76" s="321">
        <v>36509</v>
      </c>
      <c r="H76" s="321">
        <v>32345</v>
      </c>
      <c r="I76" s="286">
        <f t="shared" si="14"/>
        <v>1398</v>
      </c>
      <c r="J76" s="324">
        <v>902</v>
      </c>
      <c r="K76" s="324">
        <v>496</v>
      </c>
      <c r="L76" s="284">
        <v>4807</v>
      </c>
      <c r="M76" s="285">
        <f t="shared" si="9"/>
        <v>2.365222768025832</v>
      </c>
      <c r="N76" s="285">
        <v>34.6</v>
      </c>
      <c r="O76" s="285">
        <v>875.74171029668412</v>
      </c>
      <c r="P76" s="329">
        <v>80.22</v>
      </c>
      <c r="Q76" s="304" t="s">
        <v>245</v>
      </c>
    </row>
    <row r="77" spans="1:17" s="254" customFormat="1" ht="15" customHeight="1">
      <c r="A77" s="297" t="s">
        <v>310</v>
      </c>
      <c r="B77" s="321">
        <v>2550</v>
      </c>
      <c r="C77" s="328">
        <f t="shared" si="10"/>
        <v>5235</v>
      </c>
      <c r="D77" s="328">
        <f t="shared" si="19"/>
        <v>2950</v>
      </c>
      <c r="E77" s="328">
        <f t="shared" si="20"/>
        <v>2285</v>
      </c>
      <c r="F77" s="328">
        <f t="shared" si="13"/>
        <v>4729</v>
      </c>
      <c r="G77" s="321">
        <v>2508</v>
      </c>
      <c r="H77" s="321">
        <v>2221</v>
      </c>
      <c r="I77" s="286">
        <f t="shared" si="14"/>
        <v>506</v>
      </c>
      <c r="J77" s="324">
        <v>442</v>
      </c>
      <c r="K77" s="324">
        <v>64</v>
      </c>
      <c r="L77" s="284">
        <v>1692</v>
      </c>
      <c r="M77" s="285">
        <f t="shared" si="9"/>
        <v>1.8545098039215686</v>
      </c>
      <c r="N77" s="285">
        <v>56.1</v>
      </c>
      <c r="O77" s="285">
        <v>110.34991568296796</v>
      </c>
      <c r="P77" s="329">
        <v>47.44</v>
      </c>
      <c r="Q77" s="304" t="s">
        <v>184</v>
      </c>
    </row>
    <row r="78" spans="1:17" s="254" customFormat="1" ht="15" customHeight="1">
      <c r="A78" s="297" t="s">
        <v>307</v>
      </c>
      <c r="B78" s="321">
        <v>7064</v>
      </c>
      <c r="C78" s="328">
        <f t="shared" si="10"/>
        <v>13201</v>
      </c>
      <c r="D78" s="328">
        <f t="shared" si="19"/>
        <v>6679</v>
      </c>
      <c r="E78" s="328">
        <f t="shared" si="20"/>
        <v>6522</v>
      </c>
      <c r="F78" s="328">
        <f t="shared" si="13"/>
        <v>12867</v>
      </c>
      <c r="G78" s="321">
        <v>6504</v>
      </c>
      <c r="H78" s="321">
        <v>6363</v>
      </c>
      <c r="I78" s="286">
        <f t="shared" si="14"/>
        <v>334</v>
      </c>
      <c r="J78" s="324">
        <v>175</v>
      </c>
      <c r="K78" s="324">
        <v>159</v>
      </c>
      <c r="L78" s="284">
        <v>2759</v>
      </c>
      <c r="M78" s="285">
        <f t="shared" si="9"/>
        <v>1.821489241223103</v>
      </c>
      <c r="N78" s="285">
        <v>46.3</v>
      </c>
      <c r="O78" s="285">
        <v>7543.4285714285716</v>
      </c>
      <c r="P78" s="329">
        <v>1.75</v>
      </c>
      <c r="Q78" s="215" t="s">
        <v>186</v>
      </c>
    </row>
    <row r="79" spans="1:17" s="254" customFormat="1" ht="15" customHeight="1">
      <c r="A79" s="297" t="s">
        <v>443</v>
      </c>
      <c r="B79" s="321">
        <v>4401</v>
      </c>
      <c r="C79" s="328">
        <f t="shared" si="10"/>
        <v>9352</v>
      </c>
      <c r="D79" s="328">
        <f t="shared" si="19"/>
        <v>4731</v>
      </c>
      <c r="E79" s="328">
        <f t="shared" si="20"/>
        <v>4621</v>
      </c>
      <c r="F79" s="328">
        <f t="shared" si="13"/>
        <v>9094</v>
      </c>
      <c r="G79" s="321">
        <v>4618</v>
      </c>
      <c r="H79" s="321">
        <v>4476</v>
      </c>
      <c r="I79" s="286">
        <f t="shared" si="14"/>
        <v>258</v>
      </c>
      <c r="J79" s="324">
        <v>113</v>
      </c>
      <c r="K79" s="324">
        <v>145</v>
      </c>
      <c r="L79" s="284">
        <v>2109</v>
      </c>
      <c r="M79" s="285">
        <f t="shared" si="9"/>
        <v>2.0663485571461031</v>
      </c>
      <c r="N79" s="285">
        <v>48</v>
      </c>
      <c r="O79" s="285">
        <v>6405.4794520547948</v>
      </c>
      <c r="P79" s="329">
        <v>1.46</v>
      </c>
      <c r="Q79" s="215" t="s">
        <v>531</v>
      </c>
    </row>
    <row r="80" spans="1:17" s="254" customFormat="1" ht="15" customHeight="1">
      <c r="A80" s="297" t="s">
        <v>449</v>
      </c>
      <c r="B80" s="321">
        <v>5504</v>
      </c>
      <c r="C80" s="328">
        <f t="shared" si="10"/>
        <v>13017</v>
      </c>
      <c r="D80" s="328">
        <f t="shared" si="19"/>
        <v>6741</v>
      </c>
      <c r="E80" s="328">
        <f t="shared" si="20"/>
        <v>6276</v>
      </c>
      <c r="F80" s="328">
        <f t="shared" si="13"/>
        <v>11876</v>
      </c>
      <c r="G80" s="321">
        <v>6158</v>
      </c>
      <c r="H80" s="321">
        <v>5718</v>
      </c>
      <c r="I80" s="286">
        <f t="shared" si="14"/>
        <v>1141</v>
      </c>
      <c r="J80" s="324">
        <v>583</v>
      </c>
      <c r="K80" s="324">
        <v>558</v>
      </c>
      <c r="L80" s="284">
        <v>2216</v>
      </c>
      <c r="M80" s="285">
        <f t="shared" si="9"/>
        <v>2.1577034883720931</v>
      </c>
      <c r="N80" s="285">
        <v>44.6</v>
      </c>
      <c r="O80" s="285">
        <v>9571.323529411764</v>
      </c>
      <c r="P80" s="329">
        <v>1.36</v>
      </c>
      <c r="Q80" s="215" t="s">
        <v>522</v>
      </c>
    </row>
    <row r="81" spans="1:18" s="254" customFormat="1" ht="15" customHeight="1">
      <c r="A81" s="297" t="s">
        <v>404</v>
      </c>
      <c r="B81" s="321">
        <v>20313</v>
      </c>
      <c r="C81" s="328">
        <f t="shared" si="10"/>
        <v>49936</v>
      </c>
      <c r="D81" s="328">
        <f t="shared" si="19"/>
        <v>24543</v>
      </c>
      <c r="E81" s="328">
        <f t="shared" si="20"/>
        <v>25393</v>
      </c>
      <c r="F81" s="328">
        <f t="shared" si="13"/>
        <v>49590</v>
      </c>
      <c r="G81" s="321">
        <v>24415</v>
      </c>
      <c r="H81" s="321">
        <v>25175</v>
      </c>
      <c r="I81" s="286">
        <f t="shared" si="14"/>
        <v>346</v>
      </c>
      <c r="J81" s="324">
        <v>128</v>
      </c>
      <c r="K81" s="324">
        <v>218</v>
      </c>
      <c r="L81" s="284">
        <v>4770</v>
      </c>
      <c r="M81" s="285">
        <f t="shared" si="9"/>
        <v>2.4412937527691625</v>
      </c>
      <c r="N81" s="285">
        <v>38.799999999999997</v>
      </c>
      <c r="O81" s="285">
        <v>5826.8378063010496</v>
      </c>
      <c r="P81" s="329">
        <v>8.57</v>
      </c>
      <c r="Q81" s="215" t="s">
        <v>472</v>
      </c>
    </row>
    <row r="82" spans="1:18" s="254" customFormat="1" ht="15" customHeight="1">
      <c r="A82" s="601" t="s">
        <v>586</v>
      </c>
      <c r="B82" s="321">
        <v>7202</v>
      </c>
      <c r="C82" s="328">
        <f t="shared" si="10"/>
        <v>18838</v>
      </c>
      <c r="D82" s="328">
        <f t="shared" si="19"/>
        <v>9236</v>
      </c>
      <c r="E82" s="328">
        <f t="shared" si="20"/>
        <v>9602</v>
      </c>
      <c r="F82" s="328">
        <f t="shared" si="13"/>
        <v>18723</v>
      </c>
      <c r="G82" s="321">
        <v>9188</v>
      </c>
      <c r="H82" s="321">
        <v>9535</v>
      </c>
      <c r="I82" s="286">
        <f t="shared" si="14"/>
        <v>115</v>
      </c>
      <c r="J82" s="324">
        <v>48</v>
      </c>
      <c r="K82" s="324">
        <v>67</v>
      </c>
      <c r="L82" s="284">
        <v>1786</v>
      </c>
      <c r="M82" s="285">
        <f t="shared" si="9"/>
        <v>2.5996945292974174</v>
      </c>
      <c r="N82" s="285">
        <v>36.700000000000003</v>
      </c>
      <c r="O82" s="285">
        <v>999.89384288747351</v>
      </c>
      <c r="P82" s="329">
        <v>18.84</v>
      </c>
      <c r="Q82" s="215" t="s">
        <v>509</v>
      </c>
    </row>
    <row r="83" spans="1:18" s="254" customFormat="1" ht="4.5" customHeight="1">
      <c r="A83" s="305"/>
      <c r="B83" s="306"/>
      <c r="C83" s="307"/>
      <c r="D83" s="307"/>
      <c r="E83" s="307"/>
      <c r="F83" s="308"/>
      <c r="G83" s="307"/>
      <c r="H83" s="307"/>
      <c r="I83" s="308"/>
      <c r="J83" s="309"/>
      <c r="K83" s="309"/>
      <c r="L83" s="310"/>
      <c r="M83" s="310"/>
      <c r="N83" s="310"/>
      <c r="O83" s="310"/>
      <c r="P83" s="332"/>
      <c r="Q83" s="313"/>
    </row>
    <row r="84" spans="1:18" s="253" customFormat="1" ht="12.75" customHeight="1">
      <c r="A84" s="314" t="s">
        <v>185</v>
      </c>
      <c r="C84" s="977"/>
      <c r="D84" s="977"/>
      <c r="E84" s="977"/>
      <c r="F84" s="314"/>
      <c r="I84" s="315"/>
      <c r="J84" s="316"/>
      <c r="K84" s="317"/>
      <c r="Q84" s="318" t="s">
        <v>94</v>
      </c>
      <c r="R84" s="314"/>
    </row>
    <row r="85" spans="1:18" s="253" customFormat="1" ht="13.5" customHeight="1">
      <c r="A85" s="258" t="s">
        <v>167</v>
      </c>
      <c r="E85" s="319"/>
      <c r="F85" s="319"/>
      <c r="M85" s="970" t="s">
        <v>662</v>
      </c>
      <c r="N85" s="970"/>
      <c r="O85" s="970"/>
      <c r="P85" s="970"/>
      <c r="Q85" s="970"/>
    </row>
    <row r="86" spans="1:18">
      <c r="A86" s="971"/>
      <c r="B86" s="971"/>
    </row>
    <row r="87" spans="1:18">
      <c r="C87" s="333"/>
      <c r="F87" s="333"/>
      <c r="I87" s="333"/>
    </row>
    <row r="88" spans="1:18">
      <c r="C88" s="333"/>
      <c r="F88" s="333"/>
      <c r="I88" s="333"/>
    </row>
    <row r="89" spans="1:18">
      <c r="C89" s="333"/>
      <c r="F89" s="333"/>
      <c r="I89" s="333"/>
    </row>
    <row r="90" spans="1:18">
      <c r="C90" s="333"/>
      <c r="F90" s="333"/>
      <c r="I90" s="333"/>
    </row>
    <row r="91" spans="1:18">
      <c r="C91" s="333"/>
      <c r="F91" s="333"/>
      <c r="I91" s="333"/>
    </row>
    <row r="92" spans="1:18">
      <c r="C92" s="333"/>
      <c r="F92" s="333"/>
      <c r="I92" s="333"/>
    </row>
    <row r="93" spans="1:18">
      <c r="C93" s="333"/>
      <c r="F93" s="333"/>
      <c r="I93" s="333"/>
    </row>
    <row r="94" spans="1:18">
      <c r="C94" s="333"/>
      <c r="F94" s="333"/>
      <c r="I94" s="333"/>
    </row>
    <row r="95" spans="1:18">
      <c r="C95" s="333"/>
      <c r="F95" s="333"/>
      <c r="I95" s="333"/>
    </row>
    <row r="96" spans="1:18">
      <c r="C96" s="333"/>
      <c r="F96" s="333"/>
      <c r="I96" s="333"/>
    </row>
    <row r="97" spans="3:9">
      <c r="C97" s="333"/>
      <c r="F97" s="333"/>
      <c r="I97" s="333"/>
    </row>
    <row r="98" spans="3:9">
      <c r="C98" s="333"/>
      <c r="F98" s="333"/>
      <c r="I98" s="333"/>
    </row>
    <row r="99" spans="3:9">
      <c r="C99" s="333"/>
      <c r="F99" s="333"/>
      <c r="I99" s="333"/>
    </row>
    <row r="100" spans="3:9">
      <c r="C100" s="333"/>
      <c r="F100" s="333"/>
      <c r="I100" s="333"/>
    </row>
    <row r="101" spans="3:9">
      <c r="C101" s="333"/>
      <c r="F101" s="333"/>
      <c r="I101" s="333"/>
    </row>
    <row r="102" spans="3:9">
      <c r="C102" s="333"/>
      <c r="F102" s="333"/>
      <c r="I102" s="333"/>
    </row>
    <row r="103" spans="3:9">
      <c r="C103" s="333"/>
      <c r="F103" s="333"/>
      <c r="I103" s="333"/>
    </row>
    <row r="104" spans="3:9">
      <c r="C104" s="333"/>
      <c r="F104" s="333"/>
      <c r="I104" s="333"/>
    </row>
    <row r="105" spans="3:9">
      <c r="C105" s="333"/>
      <c r="F105" s="333"/>
      <c r="I105" s="333"/>
    </row>
    <row r="106" spans="3:9">
      <c r="C106" s="333"/>
      <c r="F106" s="333"/>
      <c r="I106" s="333"/>
    </row>
    <row r="107" spans="3:9">
      <c r="C107" s="333"/>
      <c r="F107" s="333"/>
      <c r="I107" s="333"/>
    </row>
    <row r="108" spans="3:9">
      <c r="C108" s="333"/>
      <c r="F108" s="333"/>
      <c r="I108" s="333"/>
    </row>
    <row r="109" spans="3:9">
      <c r="C109" s="333"/>
      <c r="F109" s="333"/>
      <c r="I109" s="333"/>
    </row>
    <row r="110" spans="3:9">
      <c r="C110" s="333"/>
      <c r="F110" s="333"/>
      <c r="I110" s="333"/>
    </row>
    <row r="111" spans="3:9">
      <c r="C111" s="333"/>
      <c r="F111" s="333"/>
      <c r="I111" s="333"/>
    </row>
    <row r="112" spans="3:9">
      <c r="C112" s="333"/>
      <c r="F112" s="333"/>
      <c r="I112" s="333"/>
    </row>
    <row r="113" spans="3:9">
      <c r="C113" s="333"/>
      <c r="F113" s="333"/>
      <c r="I113" s="333"/>
    </row>
    <row r="114" spans="3:9">
      <c r="C114" s="333"/>
      <c r="F114" s="333"/>
      <c r="I114" s="333"/>
    </row>
    <row r="115" spans="3:9">
      <c r="C115" s="333"/>
      <c r="F115" s="333"/>
      <c r="I115" s="333"/>
    </row>
    <row r="116" spans="3:9">
      <c r="C116" s="333"/>
      <c r="F116" s="333"/>
      <c r="I116" s="333"/>
    </row>
    <row r="117" spans="3:9">
      <c r="C117" s="333"/>
      <c r="F117" s="333"/>
      <c r="I117" s="333"/>
    </row>
    <row r="118" spans="3:9">
      <c r="C118" s="333"/>
      <c r="F118" s="333"/>
      <c r="I118" s="333"/>
    </row>
    <row r="119" spans="3:9">
      <c r="C119" s="333"/>
      <c r="F119" s="333"/>
      <c r="I119" s="333"/>
    </row>
    <row r="120" spans="3:9">
      <c r="C120" s="333"/>
      <c r="F120" s="333"/>
      <c r="I120" s="333"/>
    </row>
    <row r="121" spans="3:9">
      <c r="C121" s="333"/>
      <c r="F121" s="333"/>
      <c r="I121" s="333"/>
    </row>
    <row r="122" spans="3:9">
      <c r="C122" s="333"/>
      <c r="F122" s="333"/>
      <c r="I122" s="333"/>
    </row>
    <row r="123" spans="3:9">
      <c r="C123" s="333"/>
      <c r="F123" s="333"/>
      <c r="I123" s="333"/>
    </row>
    <row r="124" spans="3:9">
      <c r="C124" s="333"/>
      <c r="F124" s="333"/>
      <c r="I124" s="333"/>
    </row>
    <row r="125" spans="3:9">
      <c r="C125" s="333"/>
      <c r="F125" s="333"/>
      <c r="I125" s="333"/>
    </row>
    <row r="126" spans="3:9">
      <c r="C126" s="333"/>
      <c r="F126" s="333"/>
      <c r="I126" s="333"/>
    </row>
    <row r="127" spans="3:9">
      <c r="C127" s="333"/>
      <c r="F127" s="333"/>
      <c r="I127" s="333"/>
    </row>
    <row r="128" spans="3:9">
      <c r="C128" s="333"/>
      <c r="F128" s="333"/>
      <c r="I128" s="333"/>
    </row>
    <row r="129" spans="3:9">
      <c r="C129" s="333"/>
      <c r="F129" s="333"/>
      <c r="I129" s="333"/>
    </row>
    <row r="130" spans="3:9">
      <c r="C130" s="333"/>
      <c r="F130" s="333"/>
      <c r="I130" s="333"/>
    </row>
    <row r="131" spans="3:9">
      <c r="C131" s="333"/>
      <c r="F131" s="333"/>
      <c r="I131" s="333"/>
    </row>
    <row r="132" spans="3:9">
      <c r="C132" s="333"/>
      <c r="F132" s="333"/>
      <c r="I132" s="333"/>
    </row>
    <row r="133" spans="3:9">
      <c r="C133" s="333"/>
      <c r="F133" s="333"/>
      <c r="I133" s="333"/>
    </row>
    <row r="134" spans="3:9">
      <c r="C134" s="333"/>
      <c r="F134" s="333"/>
      <c r="I134" s="333"/>
    </row>
    <row r="135" spans="3:9">
      <c r="C135" s="333"/>
      <c r="F135" s="333"/>
      <c r="I135" s="333"/>
    </row>
    <row r="136" spans="3:9">
      <c r="F136" s="333"/>
      <c r="I136" s="333"/>
    </row>
    <row r="137" spans="3:9">
      <c r="F137" s="333"/>
    </row>
  </sheetData>
  <mergeCells count="21">
    <mergeCell ref="A3:H3"/>
    <mergeCell ref="I3:Q3"/>
    <mergeCell ref="I7:K7"/>
    <mergeCell ref="I45:K45"/>
    <mergeCell ref="I36:Q36"/>
    <mergeCell ref="M85:Q85"/>
    <mergeCell ref="A86:B86"/>
    <mergeCell ref="C7:F7"/>
    <mergeCell ref="Q7:Q10"/>
    <mergeCell ref="C84:E84"/>
    <mergeCell ref="A7:A10"/>
    <mergeCell ref="L7:L8"/>
    <mergeCell ref="C35:E35"/>
    <mergeCell ref="A45:A48"/>
    <mergeCell ref="C45:F45"/>
    <mergeCell ref="L45:L46"/>
    <mergeCell ref="Q45:Q48"/>
    <mergeCell ref="M7:M8"/>
    <mergeCell ref="M45:M46"/>
    <mergeCell ref="I41:Q42"/>
    <mergeCell ref="A41:H41"/>
  </mergeCells>
  <phoneticPr fontId="43" type="noConversion"/>
  <printOptions horizontalCentered="1"/>
  <pageMargins left="0.59055118110236215" right="0.59055118110236215" top="0.59055118110236215" bottom="0.98425196850393704" header="0" footer="0"/>
  <pageSetup paperSize="7" scale="95" orientation="portrait" r:id="rId1"/>
  <rowBreaks count="1" manualBreakCount="1">
    <brk id="38" max="1048575" man="1"/>
  </rowBreaks>
  <colBreaks count="2" manualBreakCount="2">
    <brk id="8" max="16383" man="1"/>
    <brk id="17" max="16383" man="1"/>
  </colBreaks>
  <ignoredErrors>
    <ignoredError sqref="I51:I61 I63:I73 I75:I82" formulaRange="1"/>
    <ignoredError sqref="I62 I74 I21:I33" formula="1" formulaRange="1"/>
    <ignoredError sqref="C62:H62 C74:H74 J74:K74 I19:I20 C19:G1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AT59"/>
  <sheetViews>
    <sheetView showGridLines="0" zoomScaleNormal="100" zoomScaleSheetLayoutView="100" workbookViewId="0">
      <selection activeCell="H43" sqref="H43"/>
    </sheetView>
  </sheetViews>
  <sheetFormatPr defaultColWidth="8.88671875" defaultRowHeight="11.25"/>
  <cols>
    <col min="1" max="1" width="7.5546875" style="338" customWidth="1"/>
    <col min="2" max="3" width="6.109375" style="339" customWidth="1"/>
    <col min="4" max="9" width="6.109375" style="338" customWidth="1"/>
    <col min="10" max="11" width="6.109375" style="253" customWidth="1"/>
    <col min="12" max="12" width="5.5546875" style="340" customWidth="1"/>
    <col min="13" max="19" width="6.33203125" style="253" customWidth="1"/>
    <col min="20" max="20" width="5.5546875" style="253" customWidth="1"/>
    <col min="21" max="21" width="6.33203125" style="253" customWidth="1"/>
    <col min="22" max="22" width="6.5546875" style="338" customWidth="1"/>
    <col min="23" max="23" width="8.5546875" style="338" customWidth="1"/>
    <col min="24" max="31" width="7.6640625" style="253" customWidth="1"/>
    <col min="32" max="36" width="7.88671875" style="253" customWidth="1"/>
    <col min="37" max="37" width="7.88671875" style="341" customWidth="1"/>
    <col min="38" max="39" width="7.88671875" style="253" customWidth="1"/>
    <col min="40" max="40" width="7" style="253" customWidth="1"/>
    <col min="41" max="16384" width="8.88671875" style="253"/>
  </cols>
  <sheetData>
    <row r="1" spans="1:46" ht="12" customHeight="1">
      <c r="A1" s="343"/>
      <c r="V1" s="344"/>
      <c r="W1" s="449"/>
      <c r="X1" s="407"/>
      <c r="Y1" s="407"/>
      <c r="Z1" s="407"/>
      <c r="AA1" s="407"/>
      <c r="AB1" s="407"/>
      <c r="AC1" s="407"/>
      <c r="AD1" s="407"/>
      <c r="AE1" s="407"/>
      <c r="AN1" s="345"/>
    </row>
    <row r="2" spans="1:46" ht="12" customHeight="1">
      <c r="W2" s="367"/>
      <c r="X2" s="407"/>
      <c r="Y2" s="407"/>
      <c r="Z2" s="407"/>
      <c r="AA2" s="407"/>
      <c r="AB2" s="407"/>
      <c r="AC2" s="407"/>
      <c r="AD2" s="407"/>
      <c r="AE2" s="407"/>
    </row>
    <row r="3" spans="1:46" s="342" customFormat="1" ht="20.100000000000001" customHeight="1">
      <c r="A3" s="1002" t="s">
        <v>703</v>
      </c>
      <c r="B3" s="1002"/>
      <c r="C3" s="1002"/>
      <c r="D3" s="1002"/>
      <c r="E3" s="1002"/>
      <c r="F3" s="1002"/>
      <c r="G3" s="1002"/>
      <c r="H3" s="1002"/>
      <c r="I3" s="1002"/>
      <c r="J3" s="1002"/>
      <c r="K3" s="1002"/>
      <c r="L3" s="1002" t="s">
        <v>704</v>
      </c>
      <c r="M3" s="1002"/>
      <c r="N3" s="1002"/>
      <c r="O3" s="1002"/>
      <c r="P3" s="1002"/>
      <c r="Q3" s="1002"/>
      <c r="R3" s="1002"/>
      <c r="S3" s="1002"/>
      <c r="T3" s="1002"/>
      <c r="U3" s="1002"/>
      <c r="V3" s="1002"/>
      <c r="W3" s="1001" t="s">
        <v>641</v>
      </c>
      <c r="X3" s="1001"/>
      <c r="Y3" s="1001"/>
      <c r="Z3" s="1001"/>
      <c r="AA3" s="1001"/>
      <c r="AB3" s="1001"/>
      <c r="AC3" s="1001"/>
      <c r="AD3" s="1001"/>
      <c r="AE3" s="1001"/>
      <c r="AF3" s="995" t="s">
        <v>643</v>
      </c>
      <c r="AG3" s="995"/>
      <c r="AH3" s="995"/>
      <c r="AI3" s="995"/>
      <c r="AJ3" s="995"/>
      <c r="AK3" s="995"/>
      <c r="AL3" s="995"/>
      <c r="AM3" s="995"/>
      <c r="AN3" s="995"/>
      <c r="AO3" s="346"/>
      <c r="AP3" s="346"/>
      <c r="AQ3" s="346"/>
      <c r="AR3" s="346"/>
      <c r="AS3" s="346"/>
      <c r="AT3" s="346"/>
    </row>
    <row r="4" spans="1:46" s="342" customFormat="1" ht="15.95" customHeight="1">
      <c r="A4" s="421"/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596"/>
      <c r="W4" s="812"/>
      <c r="X4" s="813"/>
      <c r="Y4" s="813"/>
      <c r="Z4" s="813"/>
      <c r="AA4" s="813"/>
      <c r="AB4" s="813"/>
      <c r="AC4" s="813"/>
      <c r="AD4" s="813"/>
      <c r="AE4" s="813"/>
      <c r="AF4" s="422"/>
      <c r="AG4" s="422"/>
      <c r="AH4" s="422"/>
      <c r="AI4" s="422"/>
      <c r="AJ4" s="422"/>
      <c r="AK4" s="422"/>
      <c r="AL4" s="422"/>
      <c r="AM4" s="422"/>
      <c r="AN4" s="422"/>
      <c r="AO4" s="346"/>
      <c r="AP4" s="346"/>
      <c r="AQ4" s="346"/>
      <c r="AR4" s="346"/>
      <c r="AS4" s="346"/>
      <c r="AT4" s="346"/>
    </row>
    <row r="5" spans="1:46" ht="12" customHeight="1">
      <c r="A5" s="347"/>
      <c r="L5" s="348"/>
      <c r="M5" s="257"/>
      <c r="N5" s="257"/>
      <c r="O5" s="257"/>
      <c r="P5" s="257"/>
      <c r="Q5" s="257"/>
      <c r="R5" s="257"/>
      <c r="S5" s="257"/>
      <c r="T5" s="257"/>
      <c r="U5" s="257"/>
      <c r="W5" s="814"/>
      <c r="X5" s="815"/>
      <c r="Y5" s="815"/>
      <c r="Z5" s="815"/>
      <c r="AA5" s="815"/>
      <c r="AB5" s="815"/>
      <c r="AC5" s="815"/>
      <c r="AD5" s="815"/>
      <c r="AE5" s="815"/>
      <c r="AF5" s="257"/>
      <c r="AG5" s="257"/>
      <c r="AH5" s="257"/>
      <c r="AI5" s="257"/>
      <c r="AJ5" s="257"/>
      <c r="AK5" s="349"/>
      <c r="AL5" s="257"/>
      <c r="AM5" s="257"/>
      <c r="AN5" s="257"/>
    </row>
    <row r="6" spans="1:46" ht="12" customHeight="1" thickBot="1">
      <c r="A6" s="350" t="s">
        <v>190</v>
      </c>
      <c r="L6" s="350" t="s">
        <v>640</v>
      </c>
      <c r="T6" s="823"/>
      <c r="U6" s="823"/>
      <c r="V6" s="824" t="s">
        <v>108</v>
      </c>
      <c r="W6" s="469" t="s">
        <v>640</v>
      </c>
      <c r="X6" s="407"/>
      <c r="Y6" s="407"/>
      <c r="Z6" s="407"/>
      <c r="AA6" s="407"/>
      <c r="AB6" s="407"/>
      <c r="AC6" s="407"/>
      <c r="AD6" s="407"/>
      <c r="AE6" s="407"/>
      <c r="AN6" s="822" t="s">
        <v>649</v>
      </c>
    </row>
    <row r="7" spans="1:46" ht="18" customHeight="1">
      <c r="A7" s="1007" t="s">
        <v>292</v>
      </c>
      <c r="B7" s="1010" t="s">
        <v>370</v>
      </c>
      <c r="C7" s="1011"/>
      <c r="D7" s="1012"/>
      <c r="E7" s="1010" t="s">
        <v>385</v>
      </c>
      <c r="F7" s="1011"/>
      <c r="G7" s="1012"/>
      <c r="H7" s="1010" t="s">
        <v>391</v>
      </c>
      <c r="I7" s="1012"/>
      <c r="J7" s="997" t="s">
        <v>369</v>
      </c>
      <c r="K7" s="997"/>
      <c r="L7" s="997" t="s">
        <v>438</v>
      </c>
      <c r="M7" s="998"/>
      <c r="N7" s="996" t="s">
        <v>320</v>
      </c>
      <c r="O7" s="997"/>
      <c r="P7" s="996" t="s">
        <v>319</v>
      </c>
      <c r="Q7" s="997"/>
      <c r="R7" s="1003" t="s">
        <v>324</v>
      </c>
      <c r="S7" s="1004"/>
      <c r="T7" s="1004"/>
      <c r="U7" s="1004"/>
      <c r="V7" s="974" t="s">
        <v>126</v>
      </c>
      <c r="W7" s="1007" t="s">
        <v>292</v>
      </c>
      <c r="X7" s="972" t="s">
        <v>63</v>
      </c>
      <c r="Y7" s="973"/>
      <c r="Z7" s="997" t="s">
        <v>248</v>
      </c>
      <c r="AA7" s="998"/>
      <c r="AB7" s="972" t="s">
        <v>302</v>
      </c>
      <c r="AC7" s="973"/>
      <c r="AD7" s="997" t="s">
        <v>240</v>
      </c>
      <c r="AE7" s="997"/>
      <c r="AF7" s="973" t="s">
        <v>317</v>
      </c>
      <c r="AG7" s="973"/>
      <c r="AH7" s="997" t="s">
        <v>512</v>
      </c>
      <c r="AI7" s="998"/>
      <c r="AJ7" s="972" t="s">
        <v>163</v>
      </c>
      <c r="AK7" s="973"/>
      <c r="AL7" s="997" t="s">
        <v>532</v>
      </c>
      <c r="AM7" s="998"/>
      <c r="AN7" s="974" t="s">
        <v>126</v>
      </c>
    </row>
    <row r="8" spans="1:46" ht="18" customHeight="1">
      <c r="A8" s="1008"/>
      <c r="B8" s="352" t="s">
        <v>53</v>
      </c>
      <c r="C8" s="353" t="s">
        <v>344</v>
      </c>
      <c r="D8" s="354" t="s">
        <v>341</v>
      </c>
      <c r="E8" s="352" t="s">
        <v>53</v>
      </c>
      <c r="F8" s="353" t="s">
        <v>344</v>
      </c>
      <c r="G8" s="354" t="s">
        <v>341</v>
      </c>
      <c r="H8" s="355" t="s">
        <v>342</v>
      </c>
      <c r="I8" s="276" t="s">
        <v>27</v>
      </c>
      <c r="J8" s="355" t="s">
        <v>342</v>
      </c>
      <c r="K8" s="266" t="s">
        <v>27</v>
      </c>
      <c r="L8" s="809" t="s">
        <v>342</v>
      </c>
      <c r="M8" s="603" t="s">
        <v>27</v>
      </c>
      <c r="N8" s="602" t="s">
        <v>342</v>
      </c>
      <c r="O8" s="603" t="s">
        <v>27</v>
      </c>
      <c r="P8" s="602" t="s">
        <v>342</v>
      </c>
      <c r="Q8" s="603" t="s">
        <v>27</v>
      </c>
      <c r="R8" s="604" t="s">
        <v>342</v>
      </c>
      <c r="S8" s="605" t="s">
        <v>27</v>
      </c>
      <c r="T8" s="606" t="s">
        <v>56</v>
      </c>
      <c r="U8" s="606" t="s">
        <v>54</v>
      </c>
      <c r="V8" s="1005"/>
      <c r="W8" s="1008"/>
      <c r="X8" s="607" t="s">
        <v>342</v>
      </c>
      <c r="Y8" s="603" t="s">
        <v>27</v>
      </c>
      <c r="Z8" s="608" t="s">
        <v>56</v>
      </c>
      <c r="AA8" s="603" t="s">
        <v>54</v>
      </c>
      <c r="AB8" s="355" t="s">
        <v>342</v>
      </c>
      <c r="AC8" s="276" t="s">
        <v>27</v>
      </c>
      <c r="AD8" s="276" t="s">
        <v>56</v>
      </c>
      <c r="AE8" s="266" t="s">
        <v>54</v>
      </c>
      <c r="AF8" s="818" t="s">
        <v>342</v>
      </c>
      <c r="AG8" s="276" t="s">
        <v>27</v>
      </c>
      <c r="AH8" s="266" t="s">
        <v>56</v>
      </c>
      <c r="AI8" s="276" t="s">
        <v>54</v>
      </c>
      <c r="AJ8" s="355" t="s">
        <v>342</v>
      </c>
      <c r="AK8" s="356" t="s">
        <v>27</v>
      </c>
      <c r="AL8" s="276" t="s">
        <v>56</v>
      </c>
      <c r="AM8" s="276" t="s">
        <v>54</v>
      </c>
      <c r="AN8" s="999"/>
    </row>
    <row r="9" spans="1:46" ht="18" customHeight="1" thickBot="1">
      <c r="A9" s="1009"/>
      <c r="B9" s="357"/>
      <c r="C9" s="358"/>
      <c r="D9" s="359"/>
      <c r="E9" s="357"/>
      <c r="F9" s="358"/>
      <c r="G9" s="359"/>
      <c r="H9" s="360" t="s">
        <v>266</v>
      </c>
      <c r="I9" s="361" t="s">
        <v>191</v>
      </c>
      <c r="J9" s="360" t="s">
        <v>266</v>
      </c>
      <c r="K9" s="808" t="s">
        <v>191</v>
      </c>
      <c r="L9" s="810" t="s">
        <v>644</v>
      </c>
      <c r="M9" s="610" t="s">
        <v>191</v>
      </c>
      <c r="N9" s="609" t="s">
        <v>266</v>
      </c>
      <c r="O9" s="610" t="s">
        <v>191</v>
      </c>
      <c r="P9" s="609" t="s">
        <v>266</v>
      </c>
      <c r="Q9" s="610" t="s">
        <v>191</v>
      </c>
      <c r="R9" s="611" t="s">
        <v>266</v>
      </c>
      <c r="S9" s="612" t="s">
        <v>191</v>
      </c>
      <c r="T9" s="612" t="s">
        <v>322</v>
      </c>
      <c r="U9" s="816" t="s">
        <v>355</v>
      </c>
      <c r="V9" s="1006"/>
      <c r="W9" s="1009"/>
      <c r="X9" s="613" t="s">
        <v>266</v>
      </c>
      <c r="Y9" s="610" t="s">
        <v>191</v>
      </c>
      <c r="Z9" s="610" t="s">
        <v>322</v>
      </c>
      <c r="AA9" s="610" t="s">
        <v>355</v>
      </c>
      <c r="AB9" s="807" t="s">
        <v>266</v>
      </c>
      <c r="AC9" s="361" t="s">
        <v>191</v>
      </c>
      <c r="AD9" s="362" t="s">
        <v>322</v>
      </c>
      <c r="AE9" s="806" t="s">
        <v>355</v>
      </c>
      <c r="AF9" s="481" t="s">
        <v>266</v>
      </c>
      <c r="AG9" s="361" t="s">
        <v>191</v>
      </c>
      <c r="AH9" s="362" t="s">
        <v>322</v>
      </c>
      <c r="AI9" s="362" t="s">
        <v>355</v>
      </c>
      <c r="AJ9" s="360" t="s">
        <v>266</v>
      </c>
      <c r="AK9" s="361" t="s">
        <v>191</v>
      </c>
      <c r="AL9" s="362" t="s">
        <v>322</v>
      </c>
      <c r="AM9" s="362" t="s">
        <v>355</v>
      </c>
      <c r="AN9" s="1000"/>
    </row>
    <row r="10" spans="1:46" ht="4.5" customHeight="1">
      <c r="A10" s="363"/>
      <c r="B10" s="364"/>
      <c r="C10" s="365"/>
      <c r="D10" s="366"/>
      <c r="E10" s="364"/>
      <c r="F10" s="365"/>
      <c r="G10" s="367"/>
      <c r="H10" s="364"/>
      <c r="I10" s="365"/>
      <c r="J10" s="368"/>
      <c r="K10" s="317"/>
      <c r="L10" s="811"/>
      <c r="M10" s="407"/>
      <c r="N10" s="340"/>
      <c r="V10" s="817"/>
      <c r="W10" s="363"/>
      <c r="X10" s="407"/>
      <c r="Y10" s="407"/>
      <c r="Z10" s="407"/>
      <c r="AA10" s="368"/>
      <c r="AB10" s="369"/>
      <c r="AC10" s="369"/>
      <c r="AD10" s="369"/>
      <c r="AE10" s="369"/>
      <c r="AI10" s="368"/>
      <c r="AJ10" s="369"/>
      <c r="AK10" s="370"/>
      <c r="AL10" s="369"/>
      <c r="AM10" s="371"/>
      <c r="AN10" s="317"/>
    </row>
    <row r="11" spans="1:46" ht="26.1" customHeight="1">
      <c r="A11" s="372" t="s">
        <v>142</v>
      </c>
      <c r="B11" s="373">
        <v>821632</v>
      </c>
      <c r="C11" s="373">
        <v>666852</v>
      </c>
      <c r="D11" s="374">
        <v>154780</v>
      </c>
      <c r="E11" s="373">
        <v>827906</v>
      </c>
      <c r="F11" s="373">
        <v>672904</v>
      </c>
      <c r="G11" s="374">
        <v>155002</v>
      </c>
      <c r="H11" s="291">
        <v>831521</v>
      </c>
      <c r="I11" s="375">
        <v>100</v>
      </c>
      <c r="J11" s="291">
        <v>831912</v>
      </c>
      <c r="K11" s="378">
        <v>100</v>
      </c>
      <c r="L11" s="376">
        <v>835197</v>
      </c>
      <c r="M11" s="377">
        <v>100.00000000000003</v>
      </c>
      <c r="N11" s="376">
        <v>835590</v>
      </c>
      <c r="O11" s="377">
        <v>100.04705476671971</v>
      </c>
      <c r="P11" s="376">
        <v>837749</v>
      </c>
      <c r="Q11" s="377">
        <v>100.30555665310102</v>
      </c>
      <c r="R11" s="376">
        <f t="shared" ref="R11:R29" si="0">SUM($X11,$AB11,$AF11,$AJ11)</f>
        <v>839566</v>
      </c>
      <c r="S11" s="377">
        <f t="shared" ref="S11:U11" si="1">SUM(S12:S29)</f>
        <v>99.999999999999986</v>
      </c>
      <c r="T11" s="376">
        <f t="shared" si="1"/>
        <v>422864</v>
      </c>
      <c r="U11" s="376">
        <f t="shared" si="1"/>
        <v>416702</v>
      </c>
      <c r="V11" s="327" t="s">
        <v>366</v>
      </c>
      <c r="W11" s="372" t="s">
        <v>142</v>
      </c>
      <c r="X11" s="291">
        <f t="shared" ref="X11:AA11" si="2">SUM(X12:X29)</f>
        <v>178352</v>
      </c>
      <c r="Y11" s="378">
        <f t="shared" si="2"/>
        <v>99.999999999999986</v>
      </c>
      <c r="Z11" s="291">
        <f t="shared" si="2"/>
        <v>88765</v>
      </c>
      <c r="AA11" s="291">
        <f t="shared" si="2"/>
        <v>89587</v>
      </c>
      <c r="AB11" s="291">
        <f t="shared" ref="AB11:AM11" si="3">SUM(AB12:AB29)</f>
        <v>203209</v>
      </c>
      <c r="AC11" s="378">
        <f t="shared" si="3"/>
        <v>99.999999999999986</v>
      </c>
      <c r="AD11" s="291">
        <f t="shared" si="3"/>
        <v>100853</v>
      </c>
      <c r="AE11" s="291">
        <f t="shared" si="3"/>
        <v>102356</v>
      </c>
      <c r="AF11" s="291">
        <f t="shared" si="3"/>
        <v>262137</v>
      </c>
      <c r="AG11" s="378">
        <f t="shared" si="3"/>
        <v>100</v>
      </c>
      <c r="AH11" s="291">
        <f t="shared" si="3"/>
        <v>132999</v>
      </c>
      <c r="AI11" s="291">
        <f t="shared" si="3"/>
        <v>129138</v>
      </c>
      <c r="AJ11" s="291">
        <f t="shared" si="3"/>
        <v>195868</v>
      </c>
      <c r="AK11" s="378">
        <f t="shared" si="3"/>
        <v>100.00000000000001</v>
      </c>
      <c r="AL11" s="291">
        <f t="shared" si="3"/>
        <v>100247</v>
      </c>
      <c r="AM11" s="291">
        <f t="shared" si="3"/>
        <v>95621</v>
      </c>
      <c r="AN11" s="294" t="s">
        <v>366</v>
      </c>
    </row>
    <row r="12" spans="1:46" ht="26.1" customHeight="1">
      <c r="A12" s="283" t="s">
        <v>224</v>
      </c>
      <c r="B12" s="379">
        <v>44032</v>
      </c>
      <c r="C12" s="379">
        <v>34607</v>
      </c>
      <c r="D12" s="321">
        <v>9425</v>
      </c>
      <c r="E12" s="379">
        <v>44019</v>
      </c>
      <c r="F12" s="379">
        <v>34712</v>
      </c>
      <c r="G12" s="321">
        <v>9307</v>
      </c>
      <c r="H12" s="286">
        <v>43466</v>
      </c>
      <c r="I12" s="380">
        <v>5.2272883066092142</v>
      </c>
      <c r="J12" s="286">
        <v>42502</v>
      </c>
      <c r="K12" s="381">
        <v>5.1089538316552714</v>
      </c>
      <c r="L12" s="383">
        <v>41344</v>
      </c>
      <c r="M12" s="381">
        <v>4.950209351805622</v>
      </c>
      <c r="N12" s="383">
        <v>38747</v>
      </c>
      <c r="O12" s="381">
        <v>4.6392647483168643</v>
      </c>
      <c r="P12" s="383">
        <v>36900</v>
      </c>
      <c r="Q12" s="381">
        <v>4.4181193179573208</v>
      </c>
      <c r="R12" s="376">
        <f t="shared" si="0"/>
        <v>34587</v>
      </c>
      <c r="S12" s="384">
        <f>R12/$R$11*100</f>
        <v>4.1196284747119343</v>
      </c>
      <c r="T12" s="376">
        <f t="shared" ref="T12:T29" si="4">SUM($Z12,$AD12,$AH12,$AL12)</f>
        <v>17684</v>
      </c>
      <c r="U12" s="376">
        <f t="shared" ref="U12:U29" si="5">SUM($AA12,$AE12,$AI12,$AM12)</f>
        <v>16903</v>
      </c>
      <c r="V12" s="382" t="s">
        <v>515</v>
      </c>
      <c r="W12" s="283" t="s">
        <v>224</v>
      </c>
      <c r="X12" s="286">
        <f t="shared" ref="X12:X29" si="6">SUM(Z12:AA12)</f>
        <v>6168</v>
      </c>
      <c r="Y12" s="381">
        <f>X12/$X$11*100</f>
        <v>3.4583295954068358</v>
      </c>
      <c r="Z12" s="286">
        <v>3091</v>
      </c>
      <c r="AA12" s="286">
        <v>3077</v>
      </c>
      <c r="AB12" s="286">
        <f t="shared" ref="AB12:AB29" si="7">SUM(AD12:AE12)</f>
        <v>6722</v>
      </c>
      <c r="AC12" s="381">
        <f>AB12/$AB$11*100</f>
        <v>3.3079243537441747</v>
      </c>
      <c r="AD12" s="286">
        <v>3442</v>
      </c>
      <c r="AE12" s="286">
        <v>3280</v>
      </c>
      <c r="AF12" s="286">
        <f t="shared" ref="AF12:AF29" si="8">SUM(AH12:AI12)</f>
        <v>11398</v>
      </c>
      <c r="AG12" s="381">
        <f>AF12/$AF$11*100</f>
        <v>4.3481080503706071</v>
      </c>
      <c r="AH12" s="385">
        <v>5848</v>
      </c>
      <c r="AI12" s="385">
        <v>5550</v>
      </c>
      <c r="AJ12" s="286">
        <f t="shared" ref="AJ12:AJ29" si="9">SUM(AL12:AM12)</f>
        <v>10299</v>
      </c>
      <c r="AK12" s="381">
        <f>AJ12/$AJ$11*100</f>
        <v>5.2581330283660428</v>
      </c>
      <c r="AL12" s="385">
        <v>5303</v>
      </c>
      <c r="AM12" s="386">
        <v>4996</v>
      </c>
      <c r="AN12" s="382" t="s">
        <v>515</v>
      </c>
      <c r="AQ12" s="253" t="s">
        <v>158</v>
      </c>
    </row>
    <row r="13" spans="1:46" ht="26.1" customHeight="1">
      <c r="A13" s="283" t="s">
        <v>222</v>
      </c>
      <c r="B13" s="379">
        <v>42985</v>
      </c>
      <c r="C13" s="379">
        <v>34837</v>
      </c>
      <c r="D13" s="321">
        <v>8148</v>
      </c>
      <c r="E13" s="379">
        <v>42701</v>
      </c>
      <c r="F13" s="379">
        <v>34492</v>
      </c>
      <c r="G13" s="321">
        <v>8209</v>
      </c>
      <c r="H13" s="286">
        <v>42191</v>
      </c>
      <c r="I13" s="380">
        <v>5.0739548369794631</v>
      </c>
      <c r="J13" s="286">
        <v>42543</v>
      </c>
      <c r="K13" s="381">
        <v>5.113882237544356</v>
      </c>
      <c r="L13" s="383">
        <v>43121</v>
      </c>
      <c r="M13" s="381">
        <v>5.1629735260064393</v>
      </c>
      <c r="N13" s="383">
        <v>42951</v>
      </c>
      <c r="O13" s="381">
        <v>5.1426190467638175</v>
      </c>
      <c r="P13" s="383">
        <v>42583</v>
      </c>
      <c r="Q13" s="381">
        <v>5.0985575858150831</v>
      </c>
      <c r="R13" s="376">
        <f t="shared" si="0"/>
        <v>42446</v>
      </c>
      <c r="S13" s="384">
        <f t="shared" ref="S13:S29" si="10">R13/$R$11*100</f>
        <v>5.0557073535612442</v>
      </c>
      <c r="T13" s="376">
        <f t="shared" si="4"/>
        <v>21605</v>
      </c>
      <c r="U13" s="376">
        <f t="shared" si="5"/>
        <v>20841</v>
      </c>
      <c r="V13" s="251" t="s">
        <v>362</v>
      </c>
      <c r="W13" s="283" t="s">
        <v>222</v>
      </c>
      <c r="X13" s="286">
        <f t="shared" si="6"/>
        <v>8611</v>
      </c>
      <c r="Y13" s="381">
        <f t="shared" ref="Y13:Y29" si="11">X13/$X$11*100</f>
        <v>4.8280927603839601</v>
      </c>
      <c r="Z13" s="286">
        <v>4449</v>
      </c>
      <c r="AA13" s="286">
        <v>4162</v>
      </c>
      <c r="AB13" s="286">
        <f t="shared" si="7"/>
        <v>9130</v>
      </c>
      <c r="AC13" s="381">
        <f t="shared" ref="AC13:AC29" si="12">AB13/$AB$11*100</f>
        <v>4.4929112391675563</v>
      </c>
      <c r="AD13" s="286">
        <v>4600</v>
      </c>
      <c r="AE13" s="286">
        <v>4530</v>
      </c>
      <c r="AF13" s="286">
        <f t="shared" si="8"/>
        <v>13292</v>
      </c>
      <c r="AG13" s="381">
        <f t="shared" ref="AG13:AG28" si="13">AF13/$AF$11*100</f>
        <v>5.0706310059243833</v>
      </c>
      <c r="AH13" s="385">
        <v>6746</v>
      </c>
      <c r="AI13" s="385">
        <v>6546</v>
      </c>
      <c r="AJ13" s="286">
        <f t="shared" si="9"/>
        <v>11413</v>
      </c>
      <c r="AK13" s="381">
        <f t="shared" ref="AK13:AK29" si="14">AJ13/$AJ$11*100</f>
        <v>5.8268834112769827</v>
      </c>
      <c r="AL13" s="385">
        <v>5810</v>
      </c>
      <c r="AM13" s="386">
        <v>5603</v>
      </c>
      <c r="AN13" s="387" t="s">
        <v>362</v>
      </c>
    </row>
    <row r="14" spans="1:46" ht="26.1" customHeight="1">
      <c r="A14" s="283" t="s">
        <v>293</v>
      </c>
      <c r="B14" s="379">
        <v>53358</v>
      </c>
      <c r="C14" s="379">
        <v>45100</v>
      </c>
      <c r="D14" s="321">
        <v>8258</v>
      </c>
      <c r="E14" s="379">
        <v>50761</v>
      </c>
      <c r="F14" s="379">
        <v>42789</v>
      </c>
      <c r="G14" s="321">
        <v>7972</v>
      </c>
      <c r="H14" s="286">
        <v>48098</v>
      </c>
      <c r="I14" s="380">
        <v>5.7843397821582379</v>
      </c>
      <c r="J14" s="286">
        <v>44144</v>
      </c>
      <c r="K14" s="381">
        <v>5.3063304772620183</v>
      </c>
      <c r="L14" s="383">
        <v>42239</v>
      </c>
      <c r="M14" s="381">
        <v>5.0573696984064842</v>
      </c>
      <c r="N14" s="383">
        <v>42087</v>
      </c>
      <c r="O14" s="381">
        <v>5.0391703993189632</v>
      </c>
      <c r="P14" s="383">
        <v>41606</v>
      </c>
      <c r="Q14" s="381">
        <v>4.981579196285427</v>
      </c>
      <c r="R14" s="376">
        <f t="shared" si="0"/>
        <v>41387</v>
      </c>
      <c r="S14" s="384">
        <f t="shared" si="10"/>
        <v>4.9295707544135894</v>
      </c>
      <c r="T14" s="376">
        <f t="shared" si="4"/>
        <v>21438</v>
      </c>
      <c r="U14" s="376">
        <f t="shared" si="5"/>
        <v>19949</v>
      </c>
      <c r="V14" s="251" t="s">
        <v>275</v>
      </c>
      <c r="W14" s="283" t="s">
        <v>293</v>
      </c>
      <c r="X14" s="286">
        <f t="shared" si="6"/>
        <v>8652</v>
      </c>
      <c r="Y14" s="381">
        <f t="shared" si="11"/>
        <v>4.8510810083430522</v>
      </c>
      <c r="Z14" s="286">
        <v>4473</v>
      </c>
      <c r="AA14" s="286">
        <v>4179</v>
      </c>
      <c r="AB14" s="286">
        <f t="shared" si="7"/>
        <v>10023</v>
      </c>
      <c r="AC14" s="381">
        <f t="shared" si="12"/>
        <v>4.9323602793183374</v>
      </c>
      <c r="AD14" s="286">
        <v>5192</v>
      </c>
      <c r="AE14" s="286">
        <v>4831</v>
      </c>
      <c r="AF14" s="286">
        <f t="shared" si="8"/>
        <v>12688</v>
      </c>
      <c r="AG14" s="381">
        <f t="shared" si="13"/>
        <v>4.8402171383665795</v>
      </c>
      <c r="AH14" s="385">
        <v>6579</v>
      </c>
      <c r="AI14" s="385">
        <v>6109</v>
      </c>
      <c r="AJ14" s="286">
        <f t="shared" si="9"/>
        <v>10024</v>
      </c>
      <c r="AK14" s="381">
        <f t="shared" si="14"/>
        <v>5.1177323503584047</v>
      </c>
      <c r="AL14" s="385">
        <v>5194</v>
      </c>
      <c r="AM14" s="386">
        <v>4830</v>
      </c>
      <c r="AN14" s="387" t="s">
        <v>275</v>
      </c>
    </row>
    <row r="15" spans="1:46" ht="26.1" customHeight="1">
      <c r="A15" s="283" t="s">
        <v>294</v>
      </c>
      <c r="B15" s="379">
        <v>62276</v>
      </c>
      <c r="C15" s="379">
        <v>53684</v>
      </c>
      <c r="D15" s="321">
        <v>8592</v>
      </c>
      <c r="E15" s="379">
        <v>61243</v>
      </c>
      <c r="F15" s="379">
        <v>52834</v>
      </c>
      <c r="G15" s="321">
        <v>8409</v>
      </c>
      <c r="H15" s="286">
        <v>59792</v>
      </c>
      <c r="I15" s="380">
        <v>7.1906782871388701</v>
      </c>
      <c r="J15" s="286">
        <v>58301</v>
      </c>
      <c r="K15" s="381">
        <v>7.0080729692563644</v>
      </c>
      <c r="L15" s="383">
        <v>55769</v>
      </c>
      <c r="M15" s="381">
        <v>6.6773467816575005</v>
      </c>
      <c r="N15" s="383">
        <v>52392</v>
      </c>
      <c r="O15" s="381">
        <v>6.2730110381143609</v>
      </c>
      <c r="P15" s="383">
        <v>49676</v>
      </c>
      <c r="Q15" s="381">
        <v>5.9478182991557684</v>
      </c>
      <c r="R15" s="376">
        <f t="shared" si="0"/>
        <v>47021</v>
      </c>
      <c r="S15" s="384">
        <f t="shared" si="10"/>
        <v>5.600631754978167</v>
      </c>
      <c r="T15" s="376">
        <f t="shared" si="4"/>
        <v>24679</v>
      </c>
      <c r="U15" s="376">
        <f t="shared" si="5"/>
        <v>22342</v>
      </c>
      <c r="V15" s="251" t="s">
        <v>269</v>
      </c>
      <c r="W15" s="283" t="s">
        <v>294</v>
      </c>
      <c r="X15" s="286">
        <f t="shared" si="6"/>
        <v>10698</v>
      </c>
      <c r="Y15" s="381">
        <f t="shared" si="11"/>
        <v>5.9982506503992106</v>
      </c>
      <c r="Z15" s="286">
        <v>5593</v>
      </c>
      <c r="AA15" s="286">
        <v>5105</v>
      </c>
      <c r="AB15" s="286">
        <f t="shared" si="7"/>
        <v>12045</v>
      </c>
      <c r="AC15" s="381">
        <f t="shared" si="12"/>
        <v>5.9273949480584029</v>
      </c>
      <c r="AD15" s="286">
        <v>6370</v>
      </c>
      <c r="AE15" s="286">
        <v>5675</v>
      </c>
      <c r="AF15" s="286">
        <f t="shared" si="8"/>
        <v>14474</v>
      </c>
      <c r="AG15" s="381">
        <f t="shared" si="13"/>
        <v>5.5215402632974362</v>
      </c>
      <c r="AH15" s="385">
        <v>7616</v>
      </c>
      <c r="AI15" s="385">
        <v>6858</v>
      </c>
      <c r="AJ15" s="286">
        <f t="shared" si="9"/>
        <v>9804</v>
      </c>
      <c r="AK15" s="381">
        <f t="shared" si="14"/>
        <v>5.0054118079522949</v>
      </c>
      <c r="AL15" s="385">
        <v>5100</v>
      </c>
      <c r="AM15" s="386">
        <v>4704</v>
      </c>
      <c r="AN15" s="387" t="s">
        <v>269</v>
      </c>
    </row>
    <row r="16" spans="1:46" ht="26.1" customHeight="1">
      <c r="A16" s="283" t="s">
        <v>289</v>
      </c>
      <c r="B16" s="379">
        <v>55832</v>
      </c>
      <c r="C16" s="379">
        <v>47791</v>
      </c>
      <c r="D16" s="321">
        <v>8041</v>
      </c>
      <c r="E16" s="379">
        <v>57697</v>
      </c>
      <c r="F16" s="379">
        <v>49662</v>
      </c>
      <c r="G16" s="321">
        <v>8035</v>
      </c>
      <c r="H16" s="286">
        <v>59789</v>
      </c>
      <c r="I16" s="380">
        <v>7.1903175025044499</v>
      </c>
      <c r="J16" s="286">
        <v>61555</v>
      </c>
      <c r="K16" s="381">
        <v>7.3992201098193071</v>
      </c>
      <c r="L16" s="383">
        <v>61910</v>
      </c>
      <c r="M16" s="381">
        <v>7.4126224112395045</v>
      </c>
      <c r="N16" s="383">
        <v>61514</v>
      </c>
      <c r="O16" s="381">
        <v>7.3652084478272792</v>
      </c>
      <c r="P16" s="383">
        <v>60371</v>
      </c>
      <c r="Q16" s="381">
        <v>7.2283545079783575</v>
      </c>
      <c r="R16" s="376">
        <f t="shared" si="0"/>
        <v>58391</v>
      </c>
      <c r="S16" s="384">
        <f t="shared" si="10"/>
        <v>6.9549028903028471</v>
      </c>
      <c r="T16" s="376">
        <f t="shared" si="4"/>
        <v>31022</v>
      </c>
      <c r="U16" s="376">
        <f t="shared" si="5"/>
        <v>27369</v>
      </c>
      <c r="V16" s="251" t="s">
        <v>268</v>
      </c>
      <c r="W16" s="283" t="s">
        <v>289</v>
      </c>
      <c r="X16" s="286">
        <f t="shared" si="6"/>
        <v>12299</v>
      </c>
      <c r="Y16" s="381">
        <f t="shared" si="11"/>
        <v>6.8959136987530281</v>
      </c>
      <c r="Z16" s="286">
        <v>6613</v>
      </c>
      <c r="AA16" s="286">
        <v>5686</v>
      </c>
      <c r="AB16" s="286">
        <f t="shared" si="7"/>
        <v>15449</v>
      </c>
      <c r="AC16" s="381">
        <f t="shared" si="12"/>
        <v>7.6025176050273373</v>
      </c>
      <c r="AD16" s="286">
        <v>8185</v>
      </c>
      <c r="AE16" s="286">
        <v>7264</v>
      </c>
      <c r="AF16" s="286">
        <f t="shared" si="8"/>
        <v>18646</v>
      </c>
      <c r="AG16" s="381">
        <f t="shared" si="13"/>
        <v>7.1130744610642536</v>
      </c>
      <c r="AH16" s="385">
        <v>9783</v>
      </c>
      <c r="AI16" s="385">
        <v>8863</v>
      </c>
      <c r="AJ16" s="286">
        <f t="shared" si="9"/>
        <v>11997</v>
      </c>
      <c r="AK16" s="381">
        <f t="shared" si="14"/>
        <v>6.1250433965732025</v>
      </c>
      <c r="AL16" s="385">
        <v>6441</v>
      </c>
      <c r="AM16" s="386">
        <v>5556</v>
      </c>
      <c r="AN16" s="387" t="s">
        <v>268</v>
      </c>
    </row>
    <row r="17" spans="1:40" ht="26.1" customHeight="1">
      <c r="A17" s="283" t="s">
        <v>290</v>
      </c>
      <c r="B17" s="379">
        <v>56366</v>
      </c>
      <c r="C17" s="379">
        <v>46141</v>
      </c>
      <c r="D17" s="321">
        <v>10225</v>
      </c>
      <c r="E17" s="379">
        <v>54682</v>
      </c>
      <c r="F17" s="379">
        <v>44752</v>
      </c>
      <c r="G17" s="321">
        <v>9930</v>
      </c>
      <c r="H17" s="286">
        <v>53947</v>
      </c>
      <c r="I17" s="380">
        <v>6.4877495577381694</v>
      </c>
      <c r="J17" s="286">
        <v>53854</v>
      </c>
      <c r="K17" s="381">
        <v>6.4735212378232303</v>
      </c>
      <c r="L17" s="383">
        <v>54957</v>
      </c>
      <c r="M17" s="381">
        <v>6.5801242102162716</v>
      </c>
      <c r="N17" s="383">
        <v>56505</v>
      </c>
      <c r="O17" s="381">
        <v>6.7654697035549702</v>
      </c>
      <c r="P17" s="383">
        <v>58560</v>
      </c>
      <c r="Q17" s="381">
        <v>7.0115194379290164</v>
      </c>
      <c r="R17" s="376">
        <f t="shared" si="0"/>
        <v>60547</v>
      </c>
      <c r="S17" s="384">
        <f t="shared" si="10"/>
        <v>7.2117022366317842</v>
      </c>
      <c r="T17" s="376">
        <f t="shared" si="4"/>
        <v>33867</v>
      </c>
      <c r="U17" s="376">
        <f t="shared" si="5"/>
        <v>26680</v>
      </c>
      <c r="V17" s="251" t="s">
        <v>276</v>
      </c>
      <c r="W17" s="283" t="s">
        <v>290</v>
      </c>
      <c r="X17" s="286">
        <f t="shared" si="6"/>
        <v>10687</v>
      </c>
      <c r="Y17" s="381">
        <f t="shared" si="11"/>
        <v>5.9920830716784783</v>
      </c>
      <c r="Z17" s="286">
        <v>5842</v>
      </c>
      <c r="AA17" s="286">
        <v>4845</v>
      </c>
      <c r="AB17" s="286">
        <f t="shared" si="7"/>
        <v>14006</v>
      </c>
      <c r="AC17" s="381">
        <f t="shared" si="12"/>
        <v>6.8924112613122448</v>
      </c>
      <c r="AD17" s="286">
        <v>7787</v>
      </c>
      <c r="AE17" s="286">
        <v>6219</v>
      </c>
      <c r="AF17" s="286">
        <f t="shared" si="8"/>
        <v>21803</v>
      </c>
      <c r="AG17" s="381">
        <f t="shared" si="13"/>
        <v>8.317406546958269</v>
      </c>
      <c r="AH17" s="385">
        <v>12224</v>
      </c>
      <c r="AI17" s="385">
        <v>9579</v>
      </c>
      <c r="AJ17" s="286">
        <f t="shared" si="9"/>
        <v>14051</v>
      </c>
      <c r="AK17" s="381">
        <f t="shared" si="14"/>
        <v>7.1737088243102498</v>
      </c>
      <c r="AL17" s="385">
        <v>8014</v>
      </c>
      <c r="AM17" s="386">
        <v>6037</v>
      </c>
      <c r="AN17" s="387" t="s">
        <v>276</v>
      </c>
    </row>
    <row r="18" spans="1:40" ht="24.95" customHeight="1">
      <c r="A18" s="283" t="s">
        <v>291</v>
      </c>
      <c r="B18" s="379">
        <v>67903</v>
      </c>
      <c r="C18" s="379">
        <v>53773</v>
      </c>
      <c r="D18" s="321">
        <v>14130</v>
      </c>
      <c r="E18" s="379">
        <v>68866</v>
      </c>
      <c r="F18" s="379">
        <v>54887</v>
      </c>
      <c r="G18" s="321">
        <v>13979</v>
      </c>
      <c r="H18" s="286">
        <v>66779</v>
      </c>
      <c r="I18" s="380">
        <v>8.0309457007099052</v>
      </c>
      <c r="J18" s="286">
        <v>63737</v>
      </c>
      <c r="K18" s="381">
        <v>7.6615074671359471</v>
      </c>
      <c r="L18" s="383">
        <v>60815</v>
      </c>
      <c r="M18" s="381">
        <v>7.281515618470852</v>
      </c>
      <c r="N18" s="383">
        <v>56895</v>
      </c>
      <c r="O18" s="381">
        <v>6.8121652735821598</v>
      </c>
      <c r="P18" s="383">
        <v>55079</v>
      </c>
      <c r="Q18" s="381">
        <v>6.594731542378625</v>
      </c>
      <c r="R18" s="376">
        <f t="shared" si="0"/>
        <v>54327</v>
      </c>
      <c r="S18" s="384">
        <f t="shared" si="10"/>
        <v>6.4708432690223274</v>
      </c>
      <c r="T18" s="376">
        <f t="shared" si="4"/>
        <v>28632</v>
      </c>
      <c r="U18" s="376">
        <f t="shared" si="5"/>
        <v>25695</v>
      </c>
      <c r="V18" s="251" t="s">
        <v>251</v>
      </c>
      <c r="W18" s="283" t="s">
        <v>291</v>
      </c>
      <c r="X18" s="286">
        <f t="shared" si="6"/>
        <v>8853</v>
      </c>
      <c r="Y18" s="381">
        <f t="shared" si="11"/>
        <v>4.9637794922400644</v>
      </c>
      <c r="Z18" s="286">
        <v>4565</v>
      </c>
      <c r="AA18" s="286">
        <v>4288</v>
      </c>
      <c r="AB18" s="286">
        <f t="shared" si="7"/>
        <v>11199</v>
      </c>
      <c r="AC18" s="381">
        <f t="shared" si="12"/>
        <v>5.511074804757663</v>
      </c>
      <c r="AD18" s="286">
        <v>5825</v>
      </c>
      <c r="AE18" s="286">
        <v>5374</v>
      </c>
      <c r="AF18" s="286">
        <f t="shared" si="8"/>
        <v>19099</v>
      </c>
      <c r="AG18" s="381">
        <f t="shared" si="13"/>
        <v>7.2858848617326055</v>
      </c>
      <c r="AH18" s="385">
        <v>10086</v>
      </c>
      <c r="AI18" s="385">
        <v>9013</v>
      </c>
      <c r="AJ18" s="286">
        <f t="shared" si="9"/>
        <v>15176</v>
      </c>
      <c r="AK18" s="381">
        <f t="shared" si="14"/>
        <v>7.7480752343414947</v>
      </c>
      <c r="AL18" s="385">
        <v>8156</v>
      </c>
      <c r="AM18" s="386">
        <v>7020</v>
      </c>
      <c r="AN18" s="387" t="s">
        <v>251</v>
      </c>
    </row>
    <row r="19" spans="1:40" ht="24.95" customHeight="1">
      <c r="A19" s="283" t="s">
        <v>287</v>
      </c>
      <c r="B19" s="379">
        <v>69414</v>
      </c>
      <c r="C19" s="379">
        <v>55913</v>
      </c>
      <c r="D19" s="321">
        <v>13501</v>
      </c>
      <c r="E19" s="379">
        <v>66531</v>
      </c>
      <c r="F19" s="379">
        <v>53484</v>
      </c>
      <c r="G19" s="321">
        <v>13047</v>
      </c>
      <c r="H19" s="286">
        <v>65667</v>
      </c>
      <c r="I19" s="380">
        <v>7.8972148628837999</v>
      </c>
      <c r="J19" s="286">
        <v>65620</v>
      </c>
      <c r="K19" s="381">
        <v>7.8878535229687756</v>
      </c>
      <c r="L19" s="383">
        <v>66355</v>
      </c>
      <c r="M19" s="381">
        <v>7.944832177318645</v>
      </c>
      <c r="N19" s="383">
        <v>67136</v>
      </c>
      <c r="O19" s="381">
        <v>8.0383430496038653</v>
      </c>
      <c r="P19" s="383">
        <v>67817</v>
      </c>
      <c r="Q19" s="381">
        <v>8.1198806988051917</v>
      </c>
      <c r="R19" s="376">
        <f t="shared" si="0"/>
        <v>66018</v>
      </c>
      <c r="S19" s="384">
        <f t="shared" si="10"/>
        <v>7.8633484443152764</v>
      </c>
      <c r="T19" s="376">
        <f t="shared" si="4"/>
        <v>33944</v>
      </c>
      <c r="U19" s="376">
        <f t="shared" si="5"/>
        <v>32074</v>
      </c>
      <c r="V19" s="251" t="s">
        <v>253</v>
      </c>
      <c r="W19" s="283" t="s">
        <v>287</v>
      </c>
      <c r="X19" s="286">
        <f t="shared" si="6"/>
        <v>12012</v>
      </c>
      <c r="Y19" s="381">
        <f t="shared" si="11"/>
        <v>6.7349959630393821</v>
      </c>
      <c r="Z19" s="286">
        <v>6062</v>
      </c>
      <c r="AA19" s="286">
        <v>5950</v>
      </c>
      <c r="AB19" s="286">
        <f t="shared" si="7"/>
        <v>13838</v>
      </c>
      <c r="AC19" s="381">
        <f t="shared" si="12"/>
        <v>6.8097377576780556</v>
      </c>
      <c r="AD19" s="286">
        <v>6920</v>
      </c>
      <c r="AE19" s="286">
        <v>6918</v>
      </c>
      <c r="AF19" s="286">
        <f t="shared" si="8"/>
        <v>21732</v>
      </c>
      <c r="AG19" s="381">
        <f t="shared" si="13"/>
        <v>8.2903214731228339</v>
      </c>
      <c r="AH19" s="385">
        <v>11234</v>
      </c>
      <c r="AI19" s="385">
        <v>10498</v>
      </c>
      <c r="AJ19" s="286">
        <f t="shared" si="9"/>
        <v>18436</v>
      </c>
      <c r="AK19" s="381">
        <f t="shared" si="14"/>
        <v>9.4124614536320372</v>
      </c>
      <c r="AL19" s="385">
        <v>9728</v>
      </c>
      <c r="AM19" s="386">
        <v>8708</v>
      </c>
      <c r="AN19" s="387" t="s">
        <v>253</v>
      </c>
    </row>
    <row r="20" spans="1:40" ht="24.95" customHeight="1">
      <c r="A20" s="283" t="s">
        <v>555</v>
      </c>
      <c r="B20" s="379">
        <v>75427</v>
      </c>
      <c r="C20" s="379">
        <v>62734</v>
      </c>
      <c r="D20" s="321">
        <v>12693</v>
      </c>
      <c r="E20" s="379">
        <v>75181</v>
      </c>
      <c r="F20" s="379">
        <v>62385</v>
      </c>
      <c r="G20" s="321">
        <v>12796</v>
      </c>
      <c r="H20" s="286">
        <v>73639</v>
      </c>
      <c r="I20" s="380">
        <v>8.8559398980903676</v>
      </c>
      <c r="J20" s="286">
        <v>71488</v>
      </c>
      <c r="K20" s="381">
        <v>8.5932165902162723</v>
      </c>
      <c r="L20" s="383">
        <v>69417</v>
      </c>
      <c r="M20" s="381">
        <v>8.3114522681475158</v>
      </c>
      <c r="N20" s="383">
        <v>68087</v>
      </c>
      <c r="O20" s="381">
        <v>8.1522084011317091</v>
      </c>
      <c r="P20" s="383">
        <v>65105</v>
      </c>
      <c r="Q20" s="381">
        <v>7.7951668887699554</v>
      </c>
      <c r="R20" s="376">
        <f t="shared" si="0"/>
        <v>64364</v>
      </c>
      <c r="S20" s="384">
        <f t="shared" si="10"/>
        <v>7.6663418956937273</v>
      </c>
      <c r="T20" s="376">
        <f t="shared" si="4"/>
        <v>32621</v>
      </c>
      <c r="U20" s="376">
        <f t="shared" si="5"/>
        <v>31743</v>
      </c>
      <c r="V20" s="251" t="s">
        <v>254</v>
      </c>
      <c r="W20" s="283" t="s">
        <v>555</v>
      </c>
      <c r="X20" s="286">
        <f t="shared" si="6"/>
        <v>12957</v>
      </c>
      <c r="Y20" s="381">
        <f t="shared" si="11"/>
        <v>7.264847044047726</v>
      </c>
      <c r="Z20" s="286">
        <v>6415</v>
      </c>
      <c r="AA20" s="286">
        <v>6542</v>
      </c>
      <c r="AB20" s="286">
        <f t="shared" si="7"/>
        <v>14813</v>
      </c>
      <c r="AC20" s="381">
        <f t="shared" si="12"/>
        <v>7.2895393412693341</v>
      </c>
      <c r="AD20" s="286">
        <v>7336</v>
      </c>
      <c r="AE20" s="286">
        <v>7477</v>
      </c>
      <c r="AF20" s="286">
        <f t="shared" si="8"/>
        <v>20348</v>
      </c>
      <c r="AG20" s="381">
        <f t="shared" si="13"/>
        <v>7.7623532732883946</v>
      </c>
      <c r="AH20" s="385">
        <v>10300</v>
      </c>
      <c r="AI20" s="385">
        <v>10048</v>
      </c>
      <c r="AJ20" s="286">
        <f t="shared" si="9"/>
        <v>16246</v>
      </c>
      <c r="AK20" s="381">
        <f t="shared" si="14"/>
        <v>8.2943615087712121</v>
      </c>
      <c r="AL20" s="385">
        <v>8570</v>
      </c>
      <c r="AM20" s="386">
        <v>7676</v>
      </c>
      <c r="AN20" s="387" t="s">
        <v>254</v>
      </c>
    </row>
    <row r="21" spans="1:40" ht="24.95" customHeight="1">
      <c r="A21" s="283" t="s">
        <v>556</v>
      </c>
      <c r="B21" s="379">
        <v>66552</v>
      </c>
      <c r="C21" s="379">
        <v>55626</v>
      </c>
      <c r="D21" s="321">
        <v>10926</v>
      </c>
      <c r="E21" s="379">
        <v>69999</v>
      </c>
      <c r="F21" s="379">
        <v>58649</v>
      </c>
      <c r="G21" s="321">
        <v>11350</v>
      </c>
      <c r="H21" s="286">
        <v>72589</v>
      </c>
      <c r="I21" s="380">
        <v>8.7296652760423363</v>
      </c>
      <c r="J21" s="286">
        <v>73023</v>
      </c>
      <c r="K21" s="381">
        <v>8.7777312985027258</v>
      </c>
      <c r="L21" s="383">
        <v>74425</v>
      </c>
      <c r="M21" s="381">
        <v>8.9110712801889846</v>
      </c>
      <c r="N21" s="383">
        <v>74097</v>
      </c>
      <c r="O21" s="381">
        <v>8.8717991084738088</v>
      </c>
      <c r="P21" s="383">
        <v>73718</v>
      </c>
      <c r="Q21" s="381">
        <v>8.8264205929858459</v>
      </c>
      <c r="R21" s="376">
        <f t="shared" si="0"/>
        <v>72420</v>
      </c>
      <c r="S21" s="384">
        <f t="shared" si="10"/>
        <v>8.6258852788226292</v>
      </c>
      <c r="T21" s="376">
        <f t="shared" si="4"/>
        <v>36487</v>
      </c>
      <c r="U21" s="376">
        <f t="shared" si="5"/>
        <v>35933</v>
      </c>
      <c r="V21" s="251" t="s">
        <v>258</v>
      </c>
      <c r="W21" s="283" t="s">
        <v>556</v>
      </c>
      <c r="X21" s="286">
        <f t="shared" si="6"/>
        <v>15829</v>
      </c>
      <c r="Y21" s="381">
        <f t="shared" si="11"/>
        <v>8.8751457791333994</v>
      </c>
      <c r="Z21" s="286">
        <v>7884</v>
      </c>
      <c r="AA21" s="286">
        <v>7945</v>
      </c>
      <c r="AB21" s="286">
        <f t="shared" si="7"/>
        <v>18108</v>
      </c>
      <c r="AC21" s="381">
        <f t="shared" si="12"/>
        <v>8.9110226417137035</v>
      </c>
      <c r="AD21" s="286">
        <v>8839</v>
      </c>
      <c r="AE21" s="286">
        <v>9269</v>
      </c>
      <c r="AF21" s="286">
        <f t="shared" si="8"/>
        <v>22813</v>
      </c>
      <c r="AG21" s="381">
        <f t="shared" si="13"/>
        <v>8.7027012592651936</v>
      </c>
      <c r="AH21" s="385">
        <v>11558</v>
      </c>
      <c r="AI21" s="385">
        <v>11255</v>
      </c>
      <c r="AJ21" s="286">
        <f t="shared" si="9"/>
        <v>15670</v>
      </c>
      <c r="AK21" s="381">
        <f t="shared" si="14"/>
        <v>8.0002859068352148</v>
      </c>
      <c r="AL21" s="385">
        <v>8206</v>
      </c>
      <c r="AM21" s="386">
        <v>7464</v>
      </c>
      <c r="AN21" s="387" t="s">
        <v>258</v>
      </c>
    </row>
    <row r="22" spans="1:40" ht="24.95" customHeight="1">
      <c r="A22" s="283" t="s">
        <v>557</v>
      </c>
      <c r="B22" s="379">
        <v>67335</v>
      </c>
      <c r="C22" s="379">
        <v>55298</v>
      </c>
      <c r="D22" s="321">
        <v>12037</v>
      </c>
      <c r="E22" s="379">
        <v>67041</v>
      </c>
      <c r="F22" s="379">
        <v>55231</v>
      </c>
      <c r="G22" s="321">
        <v>11810</v>
      </c>
      <c r="H22" s="286">
        <v>67038</v>
      </c>
      <c r="I22" s="380">
        <v>8.0620934408150848</v>
      </c>
      <c r="J22" s="286">
        <v>66945</v>
      </c>
      <c r="K22" s="381">
        <v>8.0471251767013818</v>
      </c>
      <c r="L22" s="383">
        <v>65195</v>
      </c>
      <c r="M22" s="381">
        <v>7.8059427895454601</v>
      </c>
      <c r="N22" s="383">
        <v>65128</v>
      </c>
      <c r="O22" s="381">
        <v>7.7979207300792508</v>
      </c>
      <c r="P22" s="383">
        <v>68372</v>
      </c>
      <c r="Q22" s="381">
        <v>8.1863320869208103</v>
      </c>
      <c r="R22" s="376">
        <f t="shared" si="0"/>
        <v>70988</v>
      </c>
      <c r="S22" s="384">
        <f t="shared" si="10"/>
        <v>8.4553209634501627</v>
      </c>
      <c r="T22" s="376">
        <f t="shared" si="4"/>
        <v>35183</v>
      </c>
      <c r="U22" s="376">
        <f t="shared" si="5"/>
        <v>35805</v>
      </c>
      <c r="V22" s="251" t="s">
        <v>233</v>
      </c>
      <c r="W22" s="283" t="s">
        <v>557</v>
      </c>
      <c r="X22" s="286">
        <f t="shared" si="6"/>
        <v>16045</v>
      </c>
      <c r="Y22" s="381">
        <f t="shared" si="11"/>
        <v>8.9962545976495925</v>
      </c>
      <c r="Z22" s="286">
        <v>7903</v>
      </c>
      <c r="AA22" s="286">
        <v>8142</v>
      </c>
      <c r="AB22" s="286">
        <f t="shared" si="7"/>
        <v>18254</v>
      </c>
      <c r="AC22" s="381">
        <f t="shared" si="12"/>
        <v>8.9828698532053206</v>
      </c>
      <c r="AD22" s="286">
        <v>8930</v>
      </c>
      <c r="AE22" s="286">
        <v>9324</v>
      </c>
      <c r="AF22" s="286">
        <f t="shared" si="8"/>
        <v>22251</v>
      </c>
      <c r="AG22" s="381">
        <f t="shared" si="13"/>
        <v>8.4883095480607462</v>
      </c>
      <c r="AH22" s="385">
        <v>10959</v>
      </c>
      <c r="AI22" s="385">
        <v>11292</v>
      </c>
      <c r="AJ22" s="286">
        <f t="shared" si="9"/>
        <v>14438</v>
      </c>
      <c r="AK22" s="381">
        <f t="shared" si="14"/>
        <v>7.3712908693609984</v>
      </c>
      <c r="AL22" s="385">
        <v>7391</v>
      </c>
      <c r="AM22" s="386">
        <v>7047</v>
      </c>
      <c r="AN22" s="387" t="s">
        <v>233</v>
      </c>
    </row>
    <row r="23" spans="1:40" ht="24.95" customHeight="1">
      <c r="A23" s="805" t="s">
        <v>639</v>
      </c>
      <c r="B23" s="379">
        <v>49099</v>
      </c>
      <c r="C23" s="379">
        <v>39342</v>
      </c>
      <c r="D23" s="321">
        <v>9757</v>
      </c>
      <c r="E23" s="379">
        <v>53146</v>
      </c>
      <c r="F23" s="379">
        <v>42785</v>
      </c>
      <c r="G23" s="321">
        <v>10361</v>
      </c>
      <c r="H23" s="286">
        <v>56720</v>
      </c>
      <c r="I23" s="380">
        <v>6.8212348214897762</v>
      </c>
      <c r="J23" s="286">
        <v>59517</v>
      </c>
      <c r="K23" s="381">
        <v>7.1542422756253066</v>
      </c>
      <c r="L23" s="383">
        <v>63640</v>
      </c>
      <c r="M23" s="381">
        <v>7.6197591705908909</v>
      </c>
      <c r="N23" s="383">
        <v>65755</v>
      </c>
      <c r="O23" s="381">
        <v>7.8729928388152732</v>
      </c>
      <c r="P23" s="383">
        <v>65445</v>
      </c>
      <c r="Q23" s="381">
        <v>7.8358758472551981</v>
      </c>
      <c r="R23" s="376">
        <f t="shared" si="0"/>
        <v>65561</v>
      </c>
      <c r="S23" s="384">
        <f t="shared" si="10"/>
        <v>7.8089155587529753</v>
      </c>
      <c r="T23" s="376">
        <f t="shared" si="4"/>
        <v>33187</v>
      </c>
      <c r="U23" s="376">
        <f t="shared" si="5"/>
        <v>32374</v>
      </c>
      <c r="V23" s="251" t="s">
        <v>237</v>
      </c>
      <c r="W23" s="805" t="s">
        <v>639</v>
      </c>
      <c r="X23" s="286">
        <f t="shared" si="6"/>
        <v>15279</v>
      </c>
      <c r="Y23" s="381">
        <f t="shared" si="11"/>
        <v>8.5667668430967971</v>
      </c>
      <c r="Z23" s="286">
        <v>7819</v>
      </c>
      <c r="AA23" s="286">
        <v>7460</v>
      </c>
      <c r="AB23" s="286">
        <f t="shared" si="7"/>
        <v>17056</v>
      </c>
      <c r="AC23" s="381">
        <f t="shared" si="12"/>
        <v>8.393329035623422</v>
      </c>
      <c r="AD23" s="286">
        <v>8419</v>
      </c>
      <c r="AE23" s="286">
        <v>8637</v>
      </c>
      <c r="AF23" s="286">
        <f t="shared" si="8"/>
        <v>20070</v>
      </c>
      <c r="AG23" s="381">
        <f t="shared" si="13"/>
        <v>7.6563018574256976</v>
      </c>
      <c r="AH23" s="385">
        <v>10287</v>
      </c>
      <c r="AI23" s="385">
        <v>9783</v>
      </c>
      <c r="AJ23" s="286">
        <f t="shared" si="9"/>
        <v>13156</v>
      </c>
      <c r="AK23" s="381">
        <f t="shared" si="14"/>
        <v>6.7167684358853927</v>
      </c>
      <c r="AL23" s="385">
        <v>6662</v>
      </c>
      <c r="AM23" s="386">
        <v>6494</v>
      </c>
      <c r="AN23" s="387" t="s">
        <v>237</v>
      </c>
    </row>
    <row r="24" spans="1:40" ht="24.95" customHeight="1">
      <c r="A24" s="283" t="s">
        <v>558</v>
      </c>
      <c r="B24" s="379">
        <v>31516</v>
      </c>
      <c r="C24" s="379">
        <v>24506</v>
      </c>
      <c r="D24" s="321">
        <v>7010</v>
      </c>
      <c r="E24" s="379">
        <v>33002</v>
      </c>
      <c r="F24" s="379">
        <v>25733</v>
      </c>
      <c r="G24" s="321">
        <v>7269</v>
      </c>
      <c r="H24" s="286">
        <v>35758</v>
      </c>
      <c r="I24" s="380">
        <v>4.3003123192318649</v>
      </c>
      <c r="J24" s="286">
        <v>40027</v>
      </c>
      <c r="K24" s="381">
        <v>4.8114464029849309</v>
      </c>
      <c r="L24" s="383">
        <v>44457</v>
      </c>
      <c r="M24" s="381">
        <v>5.322935786407279</v>
      </c>
      <c r="N24" s="383">
        <v>47813</v>
      </c>
      <c r="O24" s="381">
        <v>5.724757153102801</v>
      </c>
      <c r="P24" s="383">
        <v>51676</v>
      </c>
      <c r="Q24" s="381">
        <v>6.1872827608336713</v>
      </c>
      <c r="R24" s="376">
        <f t="shared" si="0"/>
        <v>55136</v>
      </c>
      <c r="S24" s="384">
        <f t="shared" si="10"/>
        <v>6.5672025784750687</v>
      </c>
      <c r="T24" s="376">
        <f t="shared" si="4"/>
        <v>27154</v>
      </c>
      <c r="U24" s="376">
        <f t="shared" si="5"/>
        <v>27982</v>
      </c>
      <c r="V24" s="251" t="s">
        <v>232</v>
      </c>
      <c r="W24" s="283" t="s">
        <v>558</v>
      </c>
      <c r="X24" s="286">
        <f t="shared" si="6"/>
        <v>12962</v>
      </c>
      <c r="Y24" s="381">
        <f t="shared" si="11"/>
        <v>7.2676504889207862</v>
      </c>
      <c r="Z24" s="385">
        <v>6415</v>
      </c>
      <c r="AA24" s="385">
        <v>6547</v>
      </c>
      <c r="AB24" s="286">
        <f t="shared" si="7"/>
        <v>14636</v>
      </c>
      <c r="AC24" s="381">
        <f t="shared" si="12"/>
        <v>7.2024368999404551</v>
      </c>
      <c r="AD24" s="286">
        <v>7152</v>
      </c>
      <c r="AE24" s="286">
        <v>7484</v>
      </c>
      <c r="AF24" s="286">
        <f t="shared" si="8"/>
        <v>15829</v>
      </c>
      <c r="AG24" s="381">
        <f t="shared" si="13"/>
        <v>6.0384455456497941</v>
      </c>
      <c r="AH24" s="385">
        <v>7843</v>
      </c>
      <c r="AI24" s="385">
        <v>7986</v>
      </c>
      <c r="AJ24" s="286">
        <f t="shared" si="9"/>
        <v>11709</v>
      </c>
      <c r="AK24" s="381">
        <f t="shared" si="14"/>
        <v>5.9780055956052038</v>
      </c>
      <c r="AL24" s="385">
        <v>5744</v>
      </c>
      <c r="AM24" s="386">
        <v>5965</v>
      </c>
      <c r="AN24" s="387" t="s">
        <v>232</v>
      </c>
    </row>
    <row r="25" spans="1:40" ht="24.95" customHeight="1">
      <c r="A25" s="283" t="s">
        <v>559</v>
      </c>
      <c r="B25" s="379">
        <v>24336</v>
      </c>
      <c r="C25" s="379">
        <v>18530</v>
      </c>
      <c r="D25" s="321">
        <v>5806</v>
      </c>
      <c r="E25" s="379">
        <v>25443</v>
      </c>
      <c r="F25" s="379">
        <v>19534</v>
      </c>
      <c r="G25" s="321">
        <v>5909</v>
      </c>
      <c r="H25" s="286">
        <v>26423</v>
      </c>
      <c r="I25" s="380">
        <v>3.1776707984524748</v>
      </c>
      <c r="J25" s="286">
        <v>27361</v>
      </c>
      <c r="K25" s="381">
        <v>3.2889295983228997</v>
      </c>
      <c r="L25" s="383">
        <v>28194</v>
      </c>
      <c r="M25" s="381">
        <v>3.3757305162734061</v>
      </c>
      <c r="N25" s="383">
        <v>30256</v>
      </c>
      <c r="O25" s="381">
        <v>3.6226183762633251</v>
      </c>
      <c r="P25" s="383">
        <v>31667</v>
      </c>
      <c r="Q25" s="381">
        <v>3.791560553977086</v>
      </c>
      <c r="R25" s="376">
        <f t="shared" si="0"/>
        <v>34468</v>
      </c>
      <c r="S25" s="384">
        <f t="shared" si="10"/>
        <v>4.1054544848171552</v>
      </c>
      <c r="T25" s="376">
        <f t="shared" si="4"/>
        <v>16750</v>
      </c>
      <c r="U25" s="376">
        <f t="shared" si="5"/>
        <v>17718</v>
      </c>
      <c r="V25" s="251" t="s">
        <v>238</v>
      </c>
      <c r="W25" s="283" t="s">
        <v>559</v>
      </c>
      <c r="X25" s="286">
        <f t="shared" si="6"/>
        <v>8515</v>
      </c>
      <c r="Y25" s="381">
        <f t="shared" si="11"/>
        <v>4.7742666188212075</v>
      </c>
      <c r="Z25" s="385">
        <v>4205</v>
      </c>
      <c r="AA25" s="385">
        <v>4310</v>
      </c>
      <c r="AB25" s="286">
        <f t="shared" si="7"/>
        <v>9084</v>
      </c>
      <c r="AC25" s="381">
        <f t="shared" si="12"/>
        <v>4.4702744465058144</v>
      </c>
      <c r="AD25" s="286">
        <v>4327</v>
      </c>
      <c r="AE25" s="286">
        <v>4757</v>
      </c>
      <c r="AF25" s="286">
        <f t="shared" si="8"/>
        <v>9513</v>
      </c>
      <c r="AG25" s="381">
        <f t="shared" si="13"/>
        <v>3.6290184140354094</v>
      </c>
      <c r="AH25" s="385">
        <v>4648</v>
      </c>
      <c r="AI25" s="385">
        <v>4865</v>
      </c>
      <c r="AJ25" s="286">
        <f t="shared" si="9"/>
        <v>7356</v>
      </c>
      <c r="AK25" s="381">
        <f t="shared" si="14"/>
        <v>3.7555904997243039</v>
      </c>
      <c r="AL25" s="385">
        <v>3570</v>
      </c>
      <c r="AM25" s="386">
        <v>3786</v>
      </c>
      <c r="AN25" s="387" t="s">
        <v>238</v>
      </c>
    </row>
    <row r="26" spans="1:40" ht="24.95" customHeight="1">
      <c r="A26" s="283" t="s">
        <v>560</v>
      </c>
      <c r="B26" s="379">
        <v>23109</v>
      </c>
      <c r="C26" s="379">
        <v>16663</v>
      </c>
      <c r="D26" s="321">
        <v>6446</v>
      </c>
      <c r="E26" s="379">
        <v>23535</v>
      </c>
      <c r="F26" s="379">
        <v>17162</v>
      </c>
      <c r="G26" s="321">
        <v>6373</v>
      </c>
      <c r="H26" s="286">
        <v>23318</v>
      </c>
      <c r="I26" s="380">
        <v>2.8042587018247285</v>
      </c>
      <c r="J26" s="286">
        <v>23337</v>
      </c>
      <c r="K26" s="381">
        <v>2.8052245910625162</v>
      </c>
      <c r="L26" s="383">
        <v>23144</v>
      </c>
      <c r="M26" s="381">
        <v>2.7710827505366997</v>
      </c>
      <c r="N26" s="383">
        <v>22995</v>
      </c>
      <c r="O26" s="381">
        <v>2.7532426481416961</v>
      </c>
      <c r="P26" s="383">
        <v>24038</v>
      </c>
      <c r="Q26" s="381">
        <v>2.8781233649067226</v>
      </c>
      <c r="R26" s="376">
        <f t="shared" si="0"/>
        <v>25011</v>
      </c>
      <c r="S26" s="384">
        <f t="shared" si="10"/>
        <v>2.9790391702379564</v>
      </c>
      <c r="T26" s="376">
        <f t="shared" si="4"/>
        <v>11748</v>
      </c>
      <c r="U26" s="376">
        <f t="shared" si="5"/>
        <v>13263</v>
      </c>
      <c r="V26" s="251" t="s">
        <v>236</v>
      </c>
      <c r="W26" s="283" t="s">
        <v>560</v>
      </c>
      <c r="X26" s="286">
        <f t="shared" si="6"/>
        <v>6335</v>
      </c>
      <c r="Y26" s="381">
        <f t="shared" si="11"/>
        <v>3.5519646541670404</v>
      </c>
      <c r="Z26" s="385">
        <v>2948</v>
      </c>
      <c r="AA26" s="385">
        <v>3387</v>
      </c>
      <c r="AB26" s="286">
        <f t="shared" si="7"/>
        <v>6625</v>
      </c>
      <c r="AC26" s="381">
        <f t="shared" si="12"/>
        <v>3.2601902474791964</v>
      </c>
      <c r="AD26" s="286">
        <v>3054</v>
      </c>
      <c r="AE26" s="286">
        <v>3571</v>
      </c>
      <c r="AF26" s="286">
        <f t="shared" si="8"/>
        <v>6550</v>
      </c>
      <c r="AG26" s="381">
        <f t="shared" si="13"/>
        <v>2.498693431297375</v>
      </c>
      <c r="AH26" s="385">
        <v>3162</v>
      </c>
      <c r="AI26" s="385">
        <v>3388</v>
      </c>
      <c r="AJ26" s="286">
        <f t="shared" si="9"/>
        <v>5501</v>
      </c>
      <c r="AK26" s="381">
        <f t="shared" si="14"/>
        <v>2.8085241080727839</v>
      </c>
      <c r="AL26" s="385">
        <v>2584</v>
      </c>
      <c r="AM26" s="386">
        <v>2917</v>
      </c>
      <c r="AN26" s="387" t="s">
        <v>236</v>
      </c>
    </row>
    <row r="27" spans="1:40" ht="24.95" customHeight="1">
      <c r="A27" s="283" t="s">
        <v>561</v>
      </c>
      <c r="B27" s="379">
        <v>16934</v>
      </c>
      <c r="C27" s="379">
        <v>11810</v>
      </c>
      <c r="D27" s="321">
        <v>5124</v>
      </c>
      <c r="E27" s="379">
        <v>17723</v>
      </c>
      <c r="F27" s="379">
        <v>12447</v>
      </c>
      <c r="G27" s="321">
        <v>5276</v>
      </c>
      <c r="H27" s="286">
        <v>18500</v>
      </c>
      <c r="I27" s="380">
        <v>2.224838578941482</v>
      </c>
      <c r="J27" s="286">
        <v>18502</v>
      </c>
      <c r="K27" s="388">
        <v>2.2240333112156097</v>
      </c>
      <c r="L27" s="383">
        <v>19105</v>
      </c>
      <c r="M27" s="381">
        <v>2.2874842701781737</v>
      </c>
      <c r="N27" s="383">
        <v>20635</v>
      </c>
      <c r="O27" s="381">
        <v>2.4706745833617698</v>
      </c>
      <c r="P27" s="383">
        <v>21157</v>
      </c>
      <c r="Q27" s="381">
        <v>2.5331748078597025</v>
      </c>
      <c r="R27" s="376">
        <f t="shared" si="0"/>
        <v>21056</v>
      </c>
      <c r="S27" s="384">
        <f t="shared" si="10"/>
        <v>2.5079624472644202</v>
      </c>
      <c r="T27" s="376">
        <f t="shared" si="4"/>
        <v>8685</v>
      </c>
      <c r="U27" s="376">
        <f t="shared" si="5"/>
        <v>12371</v>
      </c>
      <c r="V27" s="251" t="s">
        <v>255</v>
      </c>
      <c r="W27" s="283" t="s">
        <v>561</v>
      </c>
      <c r="X27" s="286">
        <f t="shared" si="6"/>
        <v>5555</v>
      </c>
      <c r="Y27" s="381">
        <f t="shared" si="11"/>
        <v>3.1146272539696778</v>
      </c>
      <c r="Z27" s="385">
        <v>2277</v>
      </c>
      <c r="AA27" s="385">
        <v>3278</v>
      </c>
      <c r="AB27" s="286">
        <f t="shared" si="7"/>
        <v>5546</v>
      </c>
      <c r="AC27" s="381">
        <f t="shared" si="12"/>
        <v>2.7292098283048487</v>
      </c>
      <c r="AD27" s="286">
        <v>2301</v>
      </c>
      <c r="AE27" s="286">
        <v>3245</v>
      </c>
      <c r="AF27" s="286">
        <f t="shared" si="8"/>
        <v>5224</v>
      </c>
      <c r="AG27" s="381">
        <f t="shared" si="13"/>
        <v>1.9928510664270971</v>
      </c>
      <c r="AH27" s="385">
        <v>2145</v>
      </c>
      <c r="AI27" s="385">
        <v>3079</v>
      </c>
      <c r="AJ27" s="286">
        <f t="shared" si="9"/>
        <v>4731</v>
      </c>
      <c r="AK27" s="381">
        <f t="shared" si="14"/>
        <v>2.4154022096513978</v>
      </c>
      <c r="AL27" s="385">
        <v>1962</v>
      </c>
      <c r="AM27" s="386">
        <v>2769</v>
      </c>
      <c r="AN27" s="387" t="s">
        <v>255</v>
      </c>
    </row>
    <row r="28" spans="1:40" ht="24.95" customHeight="1">
      <c r="A28" s="283" t="s">
        <v>562</v>
      </c>
      <c r="B28" s="379">
        <v>9090</v>
      </c>
      <c r="C28" s="379">
        <v>6192</v>
      </c>
      <c r="D28" s="321">
        <v>2898</v>
      </c>
      <c r="E28" s="379">
        <v>9772</v>
      </c>
      <c r="F28" s="379">
        <v>6720</v>
      </c>
      <c r="G28" s="321">
        <v>3052</v>
      </c>
      <c r="H28" s="286">
        <v>10629</v>
      </c>
      <c r="I28" s="380">
        <v>1.2782599597604871</v>
      </c>
      <c r="J28" s="286">
        <v>11710</v>
      </c>
      <c r="K28" s="388">
        <v>1.4076008039311849</v>
      </c>
      <c r="L28" s="383">
        <v>12887</v>
      </c>
      <c r="M28" s="381">
        <v>1.5429892588215715</v>
      </c>
      <c r="N28" s="383">
        <v>13741</v>
      </c>
      <c r="O28" s="381">
        <v>1.6452405839580364</v>
      </c>
      <c r="P28" s="383">
        <v>14385</v>
      </c>
      <c r="Q28" s="381">
        <v>1.7223481406183212</v>
      </c>
      <c r="R28" s="376">
        <f t="shared" si="0"/>
        <v>15228</v>
      </c>
      <c r="S28" s="384">
        <f t="shared" si="10"/>
        <v>1.8137942698965892</v>
      </c>
      <c r="T28" s="376">
        <f t="shared" si="4"/>
        <v>5464</v>
      </c>
      <c r="U28" s="376">
        <f t="shared" si="5"/>
        <v>9764</v>
      </c>
      <c r="V28" s="251" t="s">
        <v>231</v>
      </c>
      <c r="W28" s="283" t="s">
        <v>562</v>
      </c>
      <c r="X28" s="286">
        <f t="shared" si="6"/>
        <v>4066</v>
      </c>
      <c r="Y28" s="381">
        <f t="shared" si="11"/>
        <v>2.2797613707724049</v>
      </c>
      <c r="Z28" s="385">
        <v>1457</v>
      </c>
      <c r="AA28" s="385">
        <v>2609</v>
      </c>
      <c r="AB28" s="286">
        <f t="shared" si="7"/>
        <v>3906</v>
      </c>
      <c r="AC28" s="381">
        <f t="shared" si="12"/>
        <v>1.9221589594949042</v>
      </c>
      <c r="AD28" s="286">
        <v>1479</v>
      </c>
      <c r="AE28" s="286">
        <v>2427</v>
      </c>
      <c r="AF28" s="286">
        <f t="shared" si="8"/>
        <v>3807</v>
      </c>
      <c r="AG28" s="381">
        <f t="shared" si="13"/>
        <v>1.4522940294578788</v>
      </c>
      <c r="AH28" s="385">
        <v>1333</v>
      </c>
      <c r="AI28" s="385">
        <v>2474</v>
      </c>
      <c r="AJ28" s="286">
        <f t="shared" si="9"/>
        <v>3449</v>
      </c>
      <c r="AK28" s="381">
        <f t="shared" si="14"/>
        <v>1.7608797761757919</v>
      </c>
      <c r="AL28" s="385">
        <v>1195</v>
      </c>
      <c r="AM28" s="386">
        <v>2254</v>
      </c>
      <c r="AN28" s="387" t="s">
        <v>231</v>
      </c>
    </row>
    <row r="29" spans="1:40" ht="24.95" customHeight="1">
      <c r="A29" s="283" t="s">
        <v>223</v>
      </c>
      <c r="B29" s="379">
        <v>6068</v>
      </c>
      <c r="C29" s="379">
        <v>4305</v>
      </c>
      <c r="D29" s="321">
        <v>1763</v>
      </c>
      <c r="E29" s="379">
        <v>6564</v>
      </c>
      <c r="F29" s="379">
        <v>4646</v>
      </c>
      <c r="G29" s="321">
        <v>1918</v>
      </c>
      <c r="H29" s="286">
        <v>7178</v>
      </c>
      <c r="I29" s="380">
        <v>0.86323736862929501</v>
      </c>
      <c r="J29" s="286">
        <v>7746</v>
      </c>
      <c r="K29" s="388">
        <v>0.93110809797190086</v>
      </c>
      <c r="L29" s="383">
        <v>8223</v>
      </c>
      <c r="M29" s="381">
        <v>0.98455813418870042</v>
      </c>
      <c r="N29" s="383">
        <v>8856</v>
      </c>
      <c r="O29" s="381">
        <v>1.0603486363097567</v>
      </c>
      <c r="P29" s="383">
        <v>9594</v>
      </c>
      <c r="Q29" s="381">
        <v>1.1487110226689032</v>
      </c>
      <c r="R29" s="376">
        <f t="shared" si="0"/>
        <v>10610</v>
      </c>
      <c r="S29" s="384">
        <f t="shared" si="10"/>
        <v>1.2637481746521417</v>
      </c>
      <c r="T29" s="376">
        <f t="shared" si="4"/>
        <v>2714</v>
      </c>
      <c r="U29" s="376">
        <f t="shared" si="5"/>
        <v>7896</v>
      </c>
      <c r="V29" s="382" t="s">
        <v>128</v>
      </c>
      <c r="W29" s="283" t="s">
        <v>223</v>
      </c>
      <c r="X29" s="286">
        <f t="shared" si="6"/>
        <v>2829</v>
      </c>
      <c r="Y29" s="381">
        <f t="shared" si="11"/>
        <v>1.586189109177357</v>
      </c>
      <c r="Z29" s="286">
        <v>754</v>
      </c>
      <c r="AA29" s="286">
        <v>2075</v>
      </c>
      <c r="AB29" s="286">
        <f t="shared" si="7"/>
        <v>2769</v>
      </c>
      <c r="AC29" s="381">
        <f t="shared" si="12"/>
        <v>1.3626364973992293</v>
      </c>
      <c r="AD29" s="286">
        <v>695</v>
      </c>
      <c r="AE29" s="286">
        <v>2074</v>
      </c>
      <c r="AF29" s="286">
        <f t="shared" si="8"/>
        <v>2600</v>
      </c>
      <c r="AG29" s="381">
        <f>AF29/$AF$11*100</f>
        <v>0.99184777425544657</v>
      </c>
      <c r="AH29" s="286">
        <v>648</v>
      </c>
      <c r="AI29" s="286">
        <v>1952</v>
      </c>
      <c r="AJ29" s="286">
        <f t="shared" si="9"/>
        <v>2412</v>
      </c>
      <c r="AK29" s="381">
        <f t="shared" si="14"/>
        <v>1.2314415831069905</v>
      </c>
      <c r="AL29" s="286">
        <v>617</v>
      </c>
      <c r="AM29" s="386">
        <v>1795</v>
      </c>
      <c r="AN29" s="382" t="s">
        <v>128</v>
      </c>
    </row>
    <row r="30" spans="1:40" ht="3.75" customHeight="1" thickBot="1">
      <c r="A30" s="389"/>
      <c r="B30" s="390"/>
      <c r="C30" s="390"/>
      <c r="D30" s="391"/>
      <c r="E30" s="392"/>
      <c r="F30" s="392"/>
      <c r="G30" s="393"/>
      <c r="H30" s="392"/>
      <c r="I30" s="392"/>
      <c r="J30" s="394"/>
      <c r="K30" s="395"/>
      <c r="L30" s="397"/>
      <c r="M30" s="398"/>
      <c r="N30" s="397"/>
      <c r="O30" s="397"/>
      <c r="P30" s="397"/>
      <c r="Q30" s="397"/>
      <c r="R30" s="397"/>
      <c r="S30" s="397"/>
      <c r="T30" s="397"/>
      <c r="U30" s="397"/>
      <c r="V30" s="396"/>
      <c r="W30" s="389"/>
      <c r="X30" s="394"/>
      <c r="Y30" s="399"/>
      <c r="Z30" s="394"/>
      <c r="AA30" s="394"/>
      <c r="AB30" s="394"/>
      <c r="AC30" s="399"/>
      <c r="AD30" s="394"/>
      <c r="AE30" s="394"/>
      <c r="AF30" s="394"/>
      <c r="AG30" s="399"/>
      <c r="AH30" s="394"/>
      <c r="AI30" s="394"/>
      <c r="AJ30" s="394"/>
      <c r="AK30" s="399"/>
      <c r="AL30" s="394"/>
      <c r="AM30" s="394"/>
      <c r="AN30" s="396"/>
    </row>
    <row r="31" spans="1:40" ht="15.75" customHeight="1">
      <c r="A31" s="258" t="s">
        <v>187</v>
      </c>
      <c r="B31" s="400"/>
      <c r="C31" s="400"/>
      <c r="D31" s="401"/>
      <c r="E31" s="402"/>
      <c r="F31" s="343"/>
      <c r="G31" s="343"/>
      <c r="H31" s="402"/>
      <c r="I31" s="343"/>
      <c r="J31" s="252"/>
      <c r="K31" s="403"/>
      <c r="L31" s="404"/>
      <c r="M31" s="405"/>
      <c r="N31" s="405"/>
      <c r="O31" s="405"/>
      <c r="P31" s="405"/>
      <c r="Q31" s="405"/>
      <c r="R31" s="993" t="s">
        <v>94</v>
      </c>
      <c r="S31" s="993"/>
      <c r="T31" s="993"/>
      <c r="U31" s="993"/>
      <c r="V31" s="993"/>
      <c r="W31" s="258" t="s">
        <v>187</v>
      </c>
      <c r="X31" s="405"/>
      <c r="Y31" s="405"/>
      <c r="Z31" s="368"/>
      <c r="AB31" s="314"/>
      <c r="AC31" s="314"/>
      <c r="AD31" s="406"/>
      <c r="AE31" s="406"/>
      <c r="AF31" s="405"/>
      <c r="AG31" s="405"/>
      <c r="AH31" s="368"/>
      <c r="AI31" s="407"/>
      <c r="AJ31" s="314"/>
      <c r="AK31" s="408"/>
      <c r="AL31" s="252"/>
      <c r="AM31" s="252"/>
      <c r="AN31" s="837" t="s">
        <v>663</v>
      </c>
    </row>
    <row r="32" spans="1:40" ht="15.75" customHeight="1">
      <c r="A32" s="258" t="s">
        <v>132</v>
      </c>
      <c r="B32" s="409"/>
      <c r="C32" s="409"/>
      <c r="D32" s="343"/>
      <c r="E32" s="343"/>
      <c r="F32" s="343"/>
      <c r="G32" s="343"/>
      <c r="H32" s="343"/>
      <c r="I32" s="343"/>
      <c r="J32" s="252"/>
      <c r="K32" s="252"/>
      <c r="L32" s="404"/>
      <c r="M32" s="405"/>
      <c r="N32" s="405"/>
      <c r="O32" s="405"/>
      <c r="P32" s="405"/>
      <c r="Q32" s="405"/>
      <c r="R32" s="838"/>
      <c r="S32" s="994" t="s">
        <v>664</v>
      </c>
      <c r="T32" s="994"/>
      <c r="U32" s="994"/>
      <c r="V32" s="994"/>
      <c r="W32" s="258" t="s">
        <v>132</v>
      </c>
      <c r="X32" s="405"/>
      <c r="Y32" s="405"/>
      <c r="Z32" s="368"/>
      <c r="AB32" s="314"/>
      <c r="AC32" s="314"/>
      <c r="AD32" s="252"/>
      <c r="AE32" s="252"/>
      <c r="AF32" s="405"/>
      <c r="AG32" s="405"/>
      <c r="AH32" s="368"/>
      <c r="AJ32" s="314"/>
      <c r="AK32" s="408"/>
      <c r="AL32" s="252"/>
      <c r="AM32" s="252"/>
      <c r="AN32" s="837" t="s">
        <v>664</v>
      </c>
    </row>
    <row r="33" spans="1:40" s="252" customFormat="1" ht="14.25">
      <c r="A33" s="258" t="s">
        <v>296</v>
      </c>
      <c r="B33" s="339"/>
      <c r="C33" s="339"/>
      <c r="D33" s="338"/>
      <c r="E33" s="338"/>
      <c r="F33" s="338"/>
      <c r="G33" s="338"/>
      <c r="H33" s="338"/>
      <c r="I33" s="338"/>
      <c r="L33" s="410"/>
      <c r="R33" s="994" t="s">
        <v>666</v>
      </c>
      <c r="S33" s="994"/>
      <c r="T33" s="994"/>
      <c r="U33" s="994"/>
      <c r="V33" s="994"/>
      <c r="W33" s="258" t="s">
        <v>296</v>
      </c>
      <c r="AK33" s="411"/>
      <c r="AN33" s="822" t="s">
        <v>665</v>
      </c>
    </row>
    <row r="34" spans="1:40" ht="14.25" customHeight="1">
      <c r="A34" s="412"/>
      <c r="C34" s="413"/>
      <c r="L34" s="404"/>
      <c r="M34" s="368"/>
      <c r="N34" s="414"/>
      <c r="O34" s="414"/>
      <c r="P34" s="414"/>
      <c r="Q34" s="414"/>
      <c r="R34" s="414"/>
      <c r="S34" s="414"/>
      <c r="T34" s="414"/>
      <c r="U34" s="414"/>
      <c r="V34" s="412"/>
      <c r="W34" s="412"/>
      <c r="X34" s="414"/>
      <c r="Y34" s="414"/>
      <c r="Z34" s="414"/>
      <c r="AF34" s="414"/>
      <c r="AG34" s="414"/>
      <c r="AH34" s="414"/>
    </row>
    <row r="35" spans="1:40" ht="27" customHeight="1">
      <c r="A35" s="412"/>
      <c r="C35" s="413"/>
      <c r="J35" s="415"/>
      <c r="K35" s="416"/>
      <c r="N35" s="417"/>
      <c r="O35" s="417"/>
      <c r="P35" s="417"/>
      <c r="Q35" s="417"/>
      <c r="R35" s="417"/>
      <c r="S35" s="417"/>
      <c r="T35" s="417"/>
      <c r="U35" s="417"/>
      <c r="V35" s="412"/>
      <c r="W35" s="412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417"/>
      <c r="AL35" s="417"/>
      <c r="AM35" s="417"/>
    </row>
    <row r="36" spans="1:40" ht="27" customHeight="1">
      <c r="A36" s="412"/>
      <c r="C36" s="413"/>
      <c r="M36" s="417"/>
      <c r="V36" s="412"/>
      <c r="W36" s="412"/>
      <c r="X36" s="417"/>
      <c r="Y36" s="417"/>
      <c r="AB36" s="417"/>
      <c r="AC36" s="417"/>
      <c r="AF36" s="417"/>
      <c r="AG36" s="417"/>
      <c r="AJ36" s="417"/>
    </row>
    <row r="37" spans="1:40" ht="27" customHeight="1">
      <c r="A37" s="412"/>
      <c r="C37" s="413"/>
      <c r="V37" s="412"/>
      <c r="W37" s="412"/>
    </row>
    <row r="38" spans="1:40" ht="27" customHeight="1">
      <c r="V38" s="418"/>
    </row>
    <row r="39" spans="1:40" ht="27" customHeight="1"/>
    <row r="40" spans="1:40" ht="27" customHeight="1"/>
    <row r="41" spans="1:40" ht="27" customHeight="1"/>
    <row r="42" spans="1:40" ht="27" customHeight="1"/>
    <row r="43" spans="1:40" ht="27" customHeight="1"/>
    <row r="44" spans="1:40" ht="27" customHeight="1"/>
    <row r="45" spans="1:40" ht="27" customHeight="1"/>
    <row r="46" spans="1:40" ht="27" customHeight="1"/>
    <row r="47" spans="1:40" ht="27" customHeight="1"/>
    <row r="48" spans="1:40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</sheetData>
  <mergeCells count="27">
    <mergeCell ref="A3:K3"/>
    <mergeCell ref="B7:D7"/>
    <mergeCell ref="E7:G7"/>
    <mergeCell ref="H7:I7"/>
    <mergeCell ref="A7:A9"/>
    <mergeCell ref="J7:K7"/>
    <mergeCell ref="AD7:AE7"/>
    <mergeCell ref="AB7:AC7"/>
    <mergeCell ref="R7:U7"/>
    <mergeCell ref="V7:V9"/>
    <mergeCell ref="W7:W9"/>
    <mergeCell ref="R31:V31"/>
    <mergeCell ref="S32:V32"/>
    <mergeCell ref="R33:V33"/>
    <mergeCell ref="AF3:AN3"/>
    <mergeCell ref="P7:Q7"/>
    <mergeCell ref="AH7:AI7"/>
    <mergeCell ref="AL7:AM7"/>
    <mergeCell ref="AJ7:AK7"/>
    <mergeCell ref="AN7:AN9"/>
    <mergeCell ref="W3:AE3"/>
    <mergeCell ref="L3:V3"/>
    <mergeCell ref="L7:M7"/>
    <mergeCell ref="N7:O7"/>
    <mergeCell ref="Z7:AA7"/>
    <mergeCell ref="X7:Y7"/>
    <mergeCell ref="AF7:AG7"/>
  </mergeCells>
  <phoneticPr fontId="43" type="noConversion"/>
  <printOptions horizontalCentered="1"/>
  <pageMargins left="0.59055118110236215" right="0.59055118110236215" top="0.59055118110236215" bottom="0.98425196850393704" header="0" footer="0"/>
  <pageSetup paperSize="7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206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20</vt:i4>
      </vt:variant>
      <vt:variant>
        <vt:lpstr>이름이 지정된 범위</vt:lpstr>
      </vt:variant>
      <vt:variant>
        <vt:i4>18</vt:i4>
      </vt:variant>
    </vt:vector>
  </HeadingPairs>
  <TitlesOfParts>
    <vt:vector size="38" baseType="lpstr">
      <vt:lpstr>1-가.등록인구추이 주석</vt:lpstr>
      <vt:lpstr>1-가.등록인구추이(71~80)</vt:lpstr>
      <vt:lpstr>1-가.등록인구추이(81~90)</vt:lpstr>
      <vt:lpstr>1-가.등록인구추이(91~00)</vt:lpstr>
      <vt:lpstr>1-가.등록인구추이(01~10)</vt:lpstr>
      <vt:lpstr>1-가. 등록인구추이 (2)</vt:lpstr>
      <vt:lpstr>2.구별세대및등록인구(주민등록)</vt:lpstr>
      <vt:lpstr>3.읍면동별세대및인구</vt:lpstr>
      <vt:lpstr>4.연령별및성별인구(5세)</vt:lpstr>
      <vt:lpstr>5.인구동태</vt:lpstr>
      <vt:lpstr>6.인구이동</vt:lpstr>
      <vt:lpstr>6-1주민등록 전입지별인구이동</vt:lpstr>
      <vt:lpstr>6-2 주민등록 전출지별인구이동</vt:lpstr>
      <vt:lpstr>7.외국인 국적별 등록현황</vt:lpstr>
      <vt:lpstr>8. 외국인과의 혼인</vt:lpstr>
      <vt:lpstr>9.사망원인별사망</vt:lpstr>
      <vt:lpstr>10.혼인율,11.이혼율</vt:lpstr>
      <vt:lpstr>12.여성가구주현황</vt:lpstr>
      <vt:lpstr>13.다문화 가구 및 가구원</vt:lpstr>
      <vt:lpstr>14.가구원수별 가구</vt:lpstr>
      <vt:lpstr>'10.혼인율,11.이혼율'!Print_Area</vt:lpstr>
      <vt:lpstr>'12.여성가구주현황'!Print_Area</vt:lpstr>
      <vt:lpstr>'13.다문화 가구 및 가구원'!Print_Area</vt:lpstr>
      <vt:lpstr>'14.가구원수별 가구'!Print_Area</vt:lpstr>
      <vt:lpstr>'1-가. 등록인구추이 (2)'!Print_Area</vt:lpstr>
      <vt:lpstr>'1-가.등록인구추이 주석'!Print_Area</vt:lpstr>
      <vt:lpstr>'1-가.등록인구추이(01~10)'!Print_Area</vt:lpstr>
      <vt:lpstr>'1-가.등록인구추이(81~90)'!Print_Area</vt:lpstr>
      <vt:lpstr>'2.구별세대및등록인구(주민등록)'!Print_Area</vt:lpstr>
      <vt:lpstr>'3.읍면동별세대및인구'!Print_Area</vt:lpstr>
      <vt:lpstr>'4.연령별및성별인구(5세)'!Print_Area</vt:lpstr>
      <vt:lpstr>'5.인구동태'!Print_Area</vt:lpstr>
      <vt:lpstr>'6.인구이동'!Print_Area</vt:lpstr>
      <vt:lpstr>'6-1주민등록 전입지별인구이동'!Print_Area</vt:lpstr>
      <vt:lpstr>'6-2 주민등록 전출지별인구이동'!Print_Area</vt:lpstr>
      <vt:lpstr>'7.외국인 국적별 등록현황'!Print_Area</vt:lpstr>
      <vt:lpstr>'8. 외국인과의 혼인'!Print_Area</vt:lpstr>
      <vt:lpstr>'9.사망원인별사망'!Print_Area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13</cp:revision>
  <cp:lastPrinted>2021-07-02T02:40:22Z</cp:lastPrinted>
  <dcterms:created xsi:type="dcterms:W3CDTF">2006-02-22T02:16:38Z</dcterms:created>
  <dcterms:modified xsi:type="dcterms:W3CDTF">2021-07-06T01:55:02Z</dcterms:modified>
  <cp:version>1000.0100.01</cp:version>
</cp:coreProperties>
</file>