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4160" windowHeight="8535" activeTab="0"/>
  </bookViews>
  <sheets>
    <sheet name="완성분" sheetId="1" r:id="rId1"/>
  </sheets>
  <definedNames>
    <definedName name="_xlnm.Print_Area" localSheetId="0">'완성분'!$A$1:$Q$88</definedName>
    <definedName name="_xlnm.Print_Titles" localSheetId="0">'완성분'!$3:$4</definedName>
  </definedNames>
  <calcPr fullCalcOnLoad="1"/>
</workbook>
</file>

<file path=xl/sharedStrings.xml><?xml version="1.0" encoding="utf-8"?>
<sst xmlns="http://schemas.openxmlformats.org/spreadsheetml/2006/main" count="222" uniqueCount="125">
  <si>
    <t>정책사업</t>
  </si>
  <si>
    <t>단위사업</t>
  </si>
  <si>
    <t>세부사업</t>
  </si>
  <si>
    <t>사업개요</t>
  </si>
  <si>
    <t>구분</t>
  </si>
  <si>
    <t>총사업비</t>
  </si>
  <si>
    <t>예산액</t>
  </si>
  <si>
    <t>지출액</t>
  </si>
  <si>
    <t>잔액</t>
  </si>
  <si>
    <r>
      <t>2013</t>
    </r>
    <r>
      <rPr>
        <b/>
        <sz val="11"/>
        <color indexed="8"/>
        <rFont val="돋움"/>
        <family val="3"/>
      </rPr>
      <t>년
예산액</t>
    </r>
  </si>
  <si>
    <r>
      <t>2014</t>
    </r>
    <r>
      <rPr>
        <b/>
        <sz val="11"/>
        <color indexed="8"/>
        <rFont val="돋움"/>
        <family val="3"/>
      </rPr>
      <t>년
이후</t>
    </r>
  </si>
  <si>
    <r>
      <t>비</t>
    </r>
    <r>
      <rPr>
        <b/>
        <sz val="11"/>
        <color indexed="8"/>
        <rFont val="Arial Narrow"/>
        <family val="2"/>
      </rPr>
      <t xml:space="preserve">  </t>
    </r>
    <r>
      <rPr>
        <b/>
        <sz val="11"/>
        <color indexed="8"/>
        <rFont val="돋움"/>
        <family val="3"/>
      </rPr>
      <t>고</t>
    </r>
  </si>
  <si>
    <t>(단위 : 백만원)</t>
  </si>
  <si>
    <t xml:space="preserve"> 계   속   비   사   업   조   서</t>
  </si>
  <si>
    <t>기존</t>
  </si>
  <si>
    <t>변경</t>
  </si>
  <si>
    <t>증감</t>
  </si>
  <si>
    <t>문화재
보존관리</t>
  </si>
  <si>
    <t>상당산성 
정비사업</t>
  </si>
  <si>
    <t>-위치:상당구 산성동
        산28-2일원
-사업량:765,748㎡
-기간:2007~2016</t>
  </si>
  <si>
    <r>
      <t>전</t>
    </r>
    <r>
      <rPr>
        <b/>
        <sz val="11"/>
        <color indexed="8"/>
        <rFont val="Arial Narrow"/>
        <family val="2"/>
      </rPr>
      <t xml:space="preserve">  </t>
    </r>
    <r>
      <rPr>
        <b/>
        <sz val="11"/>
        <color indexed="8"/>
        <rFont val="돋움"/>
        <family val="3"/>
      </rPr>
      <t>년</t>
    </r>
    <r>
      <rPr>
        <b/>
        <sz val="11"/>
        <color indexed="8"/>
        <rFont val="Arial Narrow"/>
        <family val="2"/>
      </rPr>
      <t xml:space="preserve">  </t>
    </r>
    <r>
      <rPr>
        <b/>
        <sz val="11"/>
        <color indexed="8"/>
        <rFont val="돋움"/>
        <family val="3"/>
      </rPr>
      <t>도</t>
    </r>
    <r>
      <rPr>
        <b/>
        <sz val="11"/>
        <color indexed="8"/>
        <rFont val="Arial Narrow"/>
        <family val="2"/>
      </rPr>
      <t>(2011</t>
    </r>
    <r>
      <rPr>
        <b/>
        <sz val="11"/>
        <color indexed="8"/>
        <rFont val="돋움"/>
        <family val="3"/>
      </rPr>
      <t>년</t>
    </r>
    <r>
      <rPr>
        <b/>
        <sz val="11"/>
        <color indexed="8"/>
        <rFont val="Arial Narrow"/>
        <family val="2"/>
      </rPr>
      <t>)</t>
    </r>
  </si>
  <si>
    <r>
      <t>전전년도까지</t>
    </r>
    <r>
      <rPr>
        <b/>
        <sz val="11"/>
        <color indexed="8"/>
        <rFont val="Arial Narrow"/>
        <family val="2"/>
      </rPr>
      <t>(2010</t>
    </r>
    <r>
      <rPr>
        <b/>
        <sz val="11"/>
        <color indexed="8"/>
        <rFont val="돋움"/>
        <family val="3"/>
      </rPr>
      <t>년</t>
    </r>
    <r>
      <rPr>
        <b/>
        <sz val="11"/>
        <color indexed="8"/>
        <rFont val="Arial Narrow"/>
        <family val="2"/>
      </rPr>
      <t>)</t>
    </r>
  </si>
  <si>
    <t>-위치:상당구 정북동
         336-3일원
-사업량:10,243㎡
-기간:2012~2014</t>
  </si>
  <si>
    <t>국가지원
도로건설</t>
  </si>
  <si>
    <t xml:space="preserve"> </t>
  </si>
  <si>
    <t>-위치:상당구 정북동
         351일원
-사업량:146,487㎡
-기간:1999~2015</t>
  </si>
  <si>
    <t>장애인복지
구현</t>
  </si>
  <si>
    <t>장애인
복지기반
조성</t>
  </si>
  <si>
    <t>-위치:상당구 수동
         ~용담동
-사업량
   L=1.74km, B=20m
-기간:2005~2013</t>
  </si>
  <si>
    <t>청주역~옥산간 
도로확장공사</t>
  </si>
  <si>
    <t>체육시설
관리</t>
  </si>
  <si>
    <t>침수위험
지구정비</t>
  </si>
  <si>
    <t>문예시설
관리</t>
  </si>
  <si>
    <t>전문체육
육성지원</t>
  </si>
  <si>
    <t>-위치:흥덕구 휴암동
        산65-1일원
-사업량
  · 부지:35,000㎡
  · 연면적:200㎡
-기간:2011~2013</t>
  </si>
  <si>
    <t>-위치:상당구 사천동
         산59-4일원
-사업량
  · 부지:20,000㎡
  · 연면적:3,500㎡
-기간:2011~2014</t>
  </si>
  <si>
    <t>근대5종 훈련장
건립</t>
  </si>
  <si>
    <t>-위치:상당구 사천동
         산59-4일원
-사업량
   연면적:1,000㎡
-기간:2011~2012</t>
  </si>
  <si>
    <t>모충2구역 주거환경개선사업</t>
  </si>
  <si>
    <t>탑동1구역 주거환경개선사업</t>
  </si>
  <si>
    <t>주거환경정비</t>
  </si>
  <si>
    <t>주거환경
개선사업</t>
  </si>
  <si>
    <t xml:space="preserve">- 위치 :흥덕구 탑동 
          74-23
- 사업량:32,517㎡
- 기간:2006~2014                 </t>
  </si>
  <si>
    <r>
      <t>당해연도
예</t>
    </r>
    <r>
      <rPr>
        <b/>
        <sz val="11"/>
        <color indexed="8"/>
        <rFont val="Arial Narrow"/>
        <family val="2"/>
      </rPr>
      <t xml:space="preserve">  </t>
    </r>
    <r>
      <rPr>
        <b/>
        <sz val="11"/>
        <color indexed="8"/>
        <rFont val="돋움"/>
        <family val="3"/>
      </rPr>
      <t>산</t>
    </r>
    <r>
      <rPr>
        <b/>
        <sz val="11"/>
        <color indexed="8"/>
        <rFont val="Arial Narrow"/>
        <family val="2"/>
      </rPr>
      <t xml:space="preserve">  </t>
    </r>
    <r>
      <rPr>
        <b/>
        <sz val="11"/>
        <color indexed="8"/>
        <rFont val="돋움"/>
        <family val="3"/>
      </rPr>
      <t xml:space="preserve">액
</t>
    </r>
    <r>
      <rPr>
        <b/>
        <sz val="11"/>
        <color indexed="8"/>
        <rFont val="Arial Narrow"/>
        <family val="2"/>
      </rPr>
      <t>(2012</t>
    </r>
    <r>
      <rPr>
        <b/>
        <sz val="11"/>
        <color indexed="8"/>
        <rFont val="돋움"/>
        <family val="3"/>
      </rPr>
      <t>년</t>
    </r>
    <r>
      <rPr>
        <b/>
        <sz val="11"/>
        <color indexed="8"/>
        <rFont val="Arial Narrow"/>
        <family val="2"/>
      </rPr>
      <t>)</t>
    </r>
  </si>
  <si>
    <t>추진상황</t>
  </si>
  <si>
    <r>
      <t>(</t>
    </r>
    <r>
      <rPr>
        <b/>
        <sz val="11"/>
        <color indexed="8"/>
        <rFont val="돋움"/>
        <family val="3"/>
      </rPr>
      <t>공정률</t>
    </r>
    <r>
      <rPr>
        <b/>
        <sz val="11"/>
        <color indexed="8"/>
        <rFont val="Arial Narrow"/>
        <family val="2"/>
      </rPr>
      <t>)</t>
    </r>
  </si>
  <si>
    <t>청주흥덕지구
축구공원 조성</t>
  </si>
  <si>
    <t>폐기물
처리시설 
설치운영</t>
  </si>
  <si>
    <t>청주권
광역소각시설 
증설사업</t>
  </si>
  <si>
    <t>청주권
광역매립장 
증설사업</t>
  </si>
  <si>
    <t>공원조성
및
녹지관리</t>
  </si>
  <si>
    <t>지역균형 
발전을 위한 
인프라 구축</t>
  </si>
  <si>
    <t>무심 동서로
확장공사</t>
  </si>
  <si>
    <t>강서택지지구
~석곡교차로 
도로개설</t>
  </si>
  <si>
    <t>맑고 깨끗한 수질관리</t>
  </si>
  <si>
    <t>무심천 고향의 강 정비사업</t>
  </si>
  <si>
    <t>재해및
재난예방</t>
  </si>
  <si>
    <t>재해위험
지구관리</t>
  </si>
  <si>
    <t>문화예술 시설
운영의 웰빙화</t>
  </si>
  <si>
    <t>청주시민회관 
시설개선사업</t>
  </si>
  <si>
    <t>웰빙체육
공간의 조성</t>
  </si>
  <si>
    <t>종합경기장
시설개선사업</t>
  </si>
  <si>
    <t>야구장
시설개선사업</t>
  </si>
  <si>
    <t>신전 재해위험지구 정비</t>
  </si>
  <si>
    <t>휴암 재해위험지구 정비</t>
  </si>
  <si>
    <t>내덕지구 우수저류시설 설치사업</t>
  </si>
  <si>
    <t>-위치:흥덕구 휴암동
         338
-사업량:200톤/일
-기간:2009~2014</t>
  </si>
  <si>
    <t>-위치:흥덕구 사직동
        산126-9일원
-사업량:53,737㎡
-기간:2010~2012</t>
  </si>
  <si>
    <t>정북동토성 
정비사업</t>
  </si>
  <si>
    <t>정북동토성     
역사교육관 
건립</t>
  </si>
  <si>
    <r>
      <t xml:space="preserve">전통문화
</t>
    </r>
    <r>
      <rPr>
        <sz val="9"/>
        <color indexed="8"/>
        <rFont val="굴림체"/>
        <family val="3"/>
      </rPr>
      <t>보존 및 전승</t>
    </r>
  </si>
  <si>
    <t>사회체육
진흥</t>
  </si>
  <si>
    <r>
      <t>장애인스포츠센터</t>
    </r>
    <r>
      <rPr>
        <sz val="10"/>
        <color indexed="8"/>
        <rFont val="굴림체"/>
        <family val="3"/>
      </rPr>
      <t xml:space="preserve">
건립사업</t>
    </r>
  </si>
  <si>
    <r>
      <t>장애인 종합복지</t>
    </r>
    <r>
      <rPr>
        <sz val="10"/>
        <color indexed="8"/>
        <rFont val="굴림체"/>
        <family val="3"/>
      </rPr>
      <t xml:space="preserve">
센터 건립</t>
    </r>
  </si>
  <si>
    <t>-위치:흥덕구 신봉동
         500
-사업량:복지관,
           사무실(2동)
-기간:2009~2014</t>
  </si>
  <si>
    <r>
      <t xml:space="preserve">쾌적한 
</t>
    </r>
    <r>
      <rPr>
        <sz val="9"/>
        <color indexed="8"/>
        <rFont val="굴림체"/>
        <family val="3"/>
      </rPr>
      <t>생활환경 조성</t>
    </r>
  </si>
  <si>
    <t>자원의
절약과
재활용</t>
  </si>
  <si>
    <t>청주시
유기성폐기물
에너지화시설
설치사업</t>
  </si>
  <si>
    <r>
      <t xml:space="preserve">도시공원 
조성 및 
</t>
    </r>
    <r>
      <rPr>
        <sz val="8"/>
        <color indexed="8"/>
        <rFont val="굴림체"/>
        <family val="3"/>
      </rPr>
      <t>시설현대화</t>
    </r>
  </si>
  <si>
    <r>
      <t xml:space="preserve">사직2공원 공공
</t>
    </r>
    <r>
      <rPr>
        <sz val="9"/>
        <color indexed="8"/>
        <rFont val="굴림체"/>
        <family val="3"/>
      </rPr>
      <t>디자인 조성사업</t>
    </r>
  </si>
  <si>
    <t xml:space="preserve">국도대체 우회도로개설(남면↔북면)
</t>
  </si>
  <si>
    <t>국도대체 우회도로개설(휴암↔오동)</t>
  </si>
  <si>
    <t>도심내
도로
확포장</t>
  </si>
  <si>
    <t>상당공원~
명암로간 
도로개설</t>
  </si>
  <si>
    <t>-위치:흥덕구 신대동
         628
-사업량
  용량:200톤/일
  부지:9,980㎡
-기간:2009~2013</t>
  </si>
  <si>
    <t>자연
친화적인 
하천관리</t>
  </si>
  <si>
    <r>
      <t xml:space="preserve">문화유산
</t>
    </r>
    <r>
      <rPr>
        <sz val="9"/>
        <color indexed="8"/>
        <rFont val="굴림체"/>
        <family val="3"/>
      </rPr>
      <t>보존 및 전승</t>
    </r>
  </si>
  <si>
    <t>직지문화
특구 
활성화</t>
  </si>
  <si>
    <t>-위치:청원군 강내면
        학천리 2-1
-사업량
  · 부지84,000㎡
  · 용량1,580,000㎥
-기간:2011~2014</t>
  </si>
  <si>
    <t xml:space="preserve">- 위치:흥덕 모충동
         335-175일원        - 사업량:100,086㎡ 
- 기간:2006~2014  </t>
  </si>
  <si>
    <t>-위치:청원군 남일면
        효촌리~흥덕
        휴암동
-사업량
   L=11.4km, B=20m
-기간:2001~2012</t>
  </si>
  <si>
    <t>-위치:흥덕구 휴암동
       ~상당 오동동
-사업량
   L=13.33km, B=20m
-기간:2008~2016</t>
  </si>
  <si>
    <t>-위치:송천교
         ~장평교
-사업량
  · L=8.9km
  · B=20~25→35m
-기간:2008~2020</t>
  </si>
  <si>
    <t>-위치:청주역~옥산
-사업량
   L=2.1km, 
   B=8 → 25m
-기간:2008~2016</t>
  </si>
  <si>
    <t>-위치:흥덕구 강서동
       ~청원 남이면 
         석실리
-사업량
   L=2km, B=30m
-기간:2010~2013</t>
  </si>
  <si>
    <t>-위치:문암철교~
       율량천 합류부, 
       무심천용평교 
       ~청주시계
-사업량
   하천정비 L=5.2km
-기간:2011~2014</t>
  </si>
  <si>
    <t>-위치:흥덕구 신전동
         양택이천 일원
-사업량
  하천정비L=1.35km
              B=6-8m
-기간:2011~2012</t>
  </si>
  <si>
    <t>-위치:흥덕구 휴암동
         휴암천 일원
-사업량
  하천정비L=1.24km
              B=10m
-기간:2011~2012</t>
  </si>
  <si>
    <t>-위치:상당구 내덕동
        구MBC 앞
-사업량
   우수저류조 설치 
   V=20,000㎥
-기간:2012~2013</t>
  </si>
  <si>
    <t>-위치:흥덕구 사직동
        280
-사업량
  지붕철거(1,500㎡)
  및 대수선
-기간:2011~2013</t>
  </si>
  <si>
    <t>-위치:흥덕구 사직동 
         808 경기장내 
 -사업량
    트랙교체 등 2종
    공인을 위한 보수
-기간:2011~2013</t>
  </si>
  <si>
    <t>- 위치:흥덕 사직동
          808 야구장내
- 사업량 
    배수시설 교체 및
    시설보수 
-기간:2011~2012</t>
  </si>
  <si>
    <t>- 위치:흥덕 운천동 
          909
- 사업량 : 1,400㎡
         (지하1,지상2)
-기간:2011~2013</t>
  </si>
  <si>
    <t>합   계 (27건)</t>
  </si>
  <si>
    <t>문루보수
(공정율 35%)</t>
  </si>
  <si>
    <t>주변 정비공사 
(공정율 65%)</t>
  </si>
  <si>
    <t>신규사업</t>
  </si>
  <si>
    <t>감리 선정 
및 설계중
(30%)</t>
  </si>
  <si>
    <t>공사중
(5%)</t>
  </si>
  <si>
    <t>사업시행인가 지장물조사
완료 (20%)</t>
  </si>
  <si>
    <t>사업시행인가  및 보상완료 
(30%)</t>
  </si>
  <si>
    <t>토지보상중
(4%)</t>
  </si>
  <si>
    <r>
      <t xml:space="preserve">01.3월 착공 공사중(87%) 
</t>
    </r>
    <r>
      <rPr>
        <sz val="8"/>
        <color indexed="8"/>
        <rFont val="궁서"/>
        <family val="1"/>
      </rPr>
      <t xml:space="preserve">※효촌∼석곡
</t>
    </r>
    <r>
      <rPr>
        <sz val="8"/>
        <color indexed="8"/>
        <rFont val="굴림체"/>
        <family val="3"/>
      </rPr>
      <t xml:space="preserve">  </t>
    </r>
    <r>
      <rPr>
        <sz val="8"/>
        <color indexed="8"/>
        <rFont val="궁서"/>
        <family val="1"/>
      </rPr>
      <t>교차로 개통</t>
    </r>
  </si>
  <si>
    <r>
      <t xml:space="preserve">08.12월 착공
공사중 (35%)
</t>
    </r>
    <r>
      <rPr>
        <sz val="8"/>
        <color indexed="8"/>
        <rFont val="궁서"/>
        <family val="1"/>
      </rPr>
      <t>※ 교량 2개소
    설치 완료</t>
    </r>
  </si>
  <si>
    <t>10.6월 착공 공사중(49%)</t>
  </si>
  <si>
    <t>10.6월 착공 공사중(10%)</t>
  </si>
  <si>
    <t>보상중(24%)</t>
  </si>
  <si>
    <t>10.4월 착수
설계용역중 
(70%)</t>
  </si>
  <si>
    <t>설계용역중
 (45%)</t>
  </si>
  <si>
    <r>
      <t xml:space="preserve">11.5월 착공
(공정율 5%)
</t>
    </r>
    <r>
      <rPr>
        <sz val="8"/>
        <color indexed="8"/>
        <rFont val="궁서"/>
        <family val="1"/>
      </rPr>
      <t>※보상율 85%</t>
    </r>
  </si>
  <si>
    <r>
      <t xml:space="preserve">11.5월 착공
(공정율 5%)
</t>
    </r>
    <r>
      <rPr>
        <sz val="8"/>
        <color indexed="8"/>
        <rFont val="궁서"/>
        <family val="1"/>
      </rPr>
      <t>※보상율 94%</t>
    </r>
  </si>
  <si>
    <t>실시설계 
용역중</t>
  </si>
  <si>
    <t>설계용역중</t>
  </si>
  <si>
    <t>사전절차 
이행중</t>
  </si>
  <si>
    <r>
      <t xml:space="preserve">근현대 인쇄 
전시관 건립
</t>
    </r>
    <r>
      <rPr>
        <b/>
        <sz val="8"/>
        <color indexed="8"/>
        <rFont val="궁서"/>
        <family val="1"/>
      </rPr>
      <t>(사업명 변경전)</t>
    </r>
    <r>
      <rPr>
        <sz val="8"/>
        <color indexed="8"/>
        <rFont val="궁서"/>
        <family val="1"/>
      </rPr>
      <t xml:space="preserve">       문방사우 전시관 
건립</t>
    </r>
  </si>
</sst>
</file>

<file path=xl/styles.xml><?xml version="1.0" encoding="utf-8"?>
<styleSheet xmlns="http://schemas.openxmlformats.org/spreadsheetml/2006/main">
  <numFmts count="2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#,##0_);\(#,##0\)"/>
    <numFmt numFmtId="180" formatCode="0_);[Red]\(0\)"/>
    <numFmt numFmtId="181" formatCode="000\-000"/>
    <numFmt numFmtId="182" formatCode="0_);\(0\)"/>
    <numFmt numFmtId="183" formatCode="0.00_ "/>
    <numFmt numFmtId="184" formatCode="00.00_ "/>
    <numFmt numFmtId="185" formatCode="00.0\ "/>
    <numFmt numFmtId="186" formatCode="#,##0.000_);[Red]\(#,##0.000\)"/>
    <numFmt numFmtId="187" formatCode="0;[Red]0"/>
    <numFmt numFmtId="188" formatCode="#,##0;[Red]#,##0"/>
  </numFmts>
  <fonts count="24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color indexed="10"/>
      <name val="돋움"/>
      <family val="3"/>
    </font>
    <font>
      <b/>
      <sz val="11"/>
      <color indexed="8"/>
      <name val="돋움"/>
      <family val="3"/>
    </font>
    <font>
      <sz val="11"/>
      <color indexed="8"/>
      <name val="돋움"/>
      <family val="3"/>
    </font>
    <font>
      <sz val="12"/>
      <color indexed="8"/>
      <name val="돋움"/>
      <family val="3"/>
    </font>
    <font>
      <b/>
      <sz val="11"/>
      <color indexed="8"/>
      <name val="Arial Narrow"/>
      <family val="2"/>
    </font>
    <font>
      <sz val="9"/>
      <color indexed="8"/>
      <name val="돋움"/>
      <family val="3"/>
    </font>
    <font>
      <b/>
      <sz val="26"/>
      <color indexed="8"/>
      <name val="HY견명조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굴림체"/>
      <family val="3"/>
    </font>
    <font>
      <sz val="9"/>
      <color indexed="8"/>
      <name val="굴림체"/>
      <family val="3"/>
    </font>
    <font>
      <sz val="8"/>
      <color indexed="8"/>
      <name val="굴림체"/>
      <family val="3"/>
    </font>
    <font>
      <sz val="10"/>
      <name val="굴림체"/>
      <family val="3"/>
    </font>
    <font>
      <sz val="11"/>
      <color indexed="8"/>
      <name val="굴림체"/>
      <family val="3"/>
    </font>
    <font>
      <b/>
      <sz val="10"/>
      <color indexed="8"/>
      <name val="굴림체"/>
      <family val="3"/>
    </font>
    <font>
      <b/>
      <sz val="11"/>
      <color indexed="8"/>
      <name val="굴림체"/>
      <family val="3"/>
    </font>
    <font>
      <sz val="8"/>
      <name val="굴림체"/>
      <family val="3"/>
    </font>
    <font>
      <sz val="8"/>
      <color indexed="8"/>
      <name val="궁서"/>
      <family val="1"/>
    </font>
    <font>
      <sz val="8"/>
      <color indexed="8"/>
      <name val="돋움"/>
      <family val="3"/>
    </font>
    <font>
      <b/>
      <sz val="8"/>
      <color indexed="8"/>
      <name val="궁서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178" fontId="6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188" fontId="6" fillId="0" borderId="0" xfId="0" applyNumberFormat="1" applyFont="1" applyAlignment="1">
      <alignment/>
    </xf>
    <xf numFmtId="188" fontId="5" fillId="2" borderId="1" xfId="0" applyNumberFormat="1" applyFont="1" applyFill="1" applyBorder="1" applyAlignment="1">
      <alignment horizontal="center" vertical="center"/>
    </xf>
    <xf numFmtId="188" fontId="12" fillId="0" borderId="1" xfId="0" applyNumberFormat="1" applyFont="1" applyFill="1" applyBorder="1" applyAlignment="1">
      <alignment horizontal="right" vertical="center" shrinkToFit="1"/>
    </xf>
    <xf numFmtId="188" fontId="11" fillId="0" borderId="1" xfId="0" applyNumberFormat="1" applyFont="1" applyFill="1" applyBorder="1" applyAlignment="1">
      <alignment horizontal="right" vertical="center" shrinkToFit="1"/>
    </xf>
    <xf numFmtId="188" fontId="11" fillId="0" borderId="2" xfId="0" applyNumberFormat="1" applyFont="1" applyFill="1" applyBorder="1" applyAlignment="1">
      <alignment horizontal="right" vertical="center" shrinkToFit="1"/>
    </xf>
    <xf numFmtId="188" fontId="11" fillId="0" borderId="4" xfId="0" applyNumberFormat="1" applyFont="1" applyFill="1" applyBorder="1" applyAlignment="1">
      <alignment horizontal="right" vertical="center" shrinkToFit="1"/>
    </xf>
    <xf numFmtId="188" fontId="11" fillId="0" borderId="1" xfId="0" applyNumberFormat="1" applyFont="1" applyBorder="1" applyAlignment="1">
      <alignment vertical="center" shrinkToFit="1"/>
    </xf>
    <xf numFmtId="188" fontId="11" fillId="0" borderId="1" xfId="0" applyNumberFormat="1" applyFont="1" applyBorder="1" applyAlignment="1">
      <alignment vertical="center"/>
    </xf>
    <xf numFmtId="188" fontId="11" fillId="0" borderId="1" xfId="17" applyNumberFormat="1" applyFont="1" applyBorder="1" applyAlignment="1">
      <alignment vertical="center" shrinkToFit="1"/>
    </xf>
    <xf numFmtId="188" fontId="11" fillId="0" borderId="2" xfId="17" applyNumberFormat="1" applyFont="1" applyBorder="1" applyAlignment="1">
      <alignment vertical="center" shrinkToFit="1"/>
    </xf>
    <xf numFmtId="188" fontId="11" fillId="0" borderId="4" xfId="0" applyNumberFormat="1" applyFont="1" applyBorder="1" applyAlignment="1">
      <alignment vertical="center" shrinkToFit="1"/>
    </xf>
    <xf numFmtId="188" fontId="11" fillId="0" borderId="3" xfId="0" applyNumberFormat="1" applyFont="1" applyFill="1" applyBorder="1" applyAlignment="1">
      <alignment horizontal="right" vertical="center" shrinkToFit="1"/>
    </xf>
    <xf numFmtId="188" fontId="11" fillId="0" borderId="1" xfId="0" applyNumberFormat="1" applyFont="1" applyFill="1" applyBorder="1" applyAlignment="1">
      <alignment vertical="center" shrinkToFit="1"/>
    </xf>
    <xf numFmtId="188" fontId="11" fillId="0" borderId="1" xfId="17" applyNumberFormat="1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 shrinkToFit="1"/>
    </xf>
    <xf numFmtId="49" fontId="9" fillId="0" borderId="2" xfId="0" applyNumberFormat="1" applyFont="1" applyFill="1" applyBorder="1" applyAlignment="1">
      <alignment horizontal="left" vertical="center" wrapText="1" shrinkToFi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178" fontId="15" fillId="0" borderId="1" xfId="0" applyNumberFormat="1" applyFont="1" applyFill="1" applyBorder="1" applyAlignment="1">
      <alignment horizontal="left" vertical="center" wrapText="1" shrinkToFit="1"/>
    </xf>
    <xf numFmtId="0" fontId="20" fillId="0" borderId="1" xfId="0" applyFont="1" applyBorder="1" applyAlignment="1">
      <alignment horizontal="left" vertical="center" shrinkToFit="1"/>
    </xf>
    <xf numFmtId="178" fontId="6" fillId="0" borderId="8" xfId="0" applyNumberFormat="1" applyFont="1" applyFill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left" vertical="center" shrinkToFit="1"/>
    </xf>
    <xf numFmtId="0" fontId="0" fillId="0" borderId="9" xfId="0" applyFont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78" fontId="15" fillId="0" borderId="1" xfId="0" applyNumberFormat="1" applyFont="1" applyFill="1" applyBorder="1" applyAlignment="1" quotePrefix="1">
      <alignment horizontal="left" vertical="center" wrapText="1" shrinkToFit="1"/>
    </xf>
    <xf numFmtId="49" fontId="9" fillId="0" borderId="1" xfId="0" applyNumberFormat="1" applyFont="1" applyFill="1" applyBorder="1" applyAlignment="1">
      <alignment vertical="center" wrapText="1" shrinkToFit="1"/>
    </xf>
    <xf numFmtId="0" fontId="13" fillId="0" borderId="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 vertical="center" wrapText="1" shrinkToFit="1"/>
    </xf>
    <xf numFmtId="49" fontId="9" fillId="0" borderId="1" xfId="0" applyNumberFormat="1" applyFont="1" applyFill="1" applyBorder="1" applyAlignment="1">
      <alignment horizontal="left" vertical="center" shrinkToFit="1"/>
    </xf>
    <xf numFmtId="0" fontId="15" fillId="0" borderId="3" xfId="0" applyFont="1" applyFill="1" applyBorder="1" applyAlignment="1" quotePrefix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49" fontId="9" fillId="0" borderId="2" xfId="0" applyNumberFormat="1" applyFont="1" applyFill="1" applyBorder="1" applyAlignment="1">
      <alignment horizontal="left" vertical="center" shrinkToFit="1"/>
    </xf>
    <xf numFmtId="0" fontId="15" fillId="0" borderId="1" xfId="0" applyFont="1" applyFill="1" applyBorder="1" applyAlignment="1" quotePrefix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15" fillId="0" borderId="1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left" vertical="center" wrapText="1" shrinkToFi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178" fontId="15" fillId="0" borderId="4" xfId="0" applyNumberFormat="1" applyFont="1" applyFill="1" applyBorder="1" applyAlignment="1">
      <alignment horizontal="left" vertical="center" wrapText="1" shrinkToFit="1"/>
    </xf>
    <xf numFmtId="178" fontId="6" fillId="0" borderId="12" xfId="0" applyNumberFormat="1" applyFont="1" applyFill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 shrinkToFit="1"/>
    </xf>
    <xf numFmtId="49" fontId="9" fillId="0" borderId="1" xfId="0" applyNumberFormat="1" applyFont="1" applyBorder="1" applyAlignment="1">
      <alignment horizontal="left" vertical="center" shrinkToFit="1"/>
    </xf>
    <xf numFmtId="49" fontId="9" fillId="0" borderId="1" xfId="0" applyNumberFormat="1" applyFont="1" applyBorder="1" applyAlignment="1">
      <alignment horizontal="left" vertical="center" wrapText="1" shrinkToFit="1"/>
    </xf>
    <xf numFmtId="49" fontId="9" fillId="0" borderId="2" xfId="0" applyNumberFormat="1" applyFont="1" applyBorder="1" applyAlignment="1">
      <alignment horizontal="left" vertical="center" shrinkToFit="1"/>
    </xf>
    <xf numFmtId="0" fontId="20" fillId="0" borderId="2" xfId="0" applyFont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left" vertical="center" wrapText="1" shrinkToFit="1"/>
    </xf>
    <xf numFmtId="0" fontId="13" fillId="0" borderId="1" xfId="0" applyFont="1" applyBorder="1" applyAlignment="1">
      <alignment horizontal="left" vertical="center" shrinkToFit="1"/>
    </xf>
    <xf numFmtId="0" fontId="16" fillId="0" borderId="1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vertical="center" wrapText="1" shrinkToFit="1"/>
    </xf>
    <xf numFmtId="49" fontId="9" fillId="0" borderId="2" xfId="0" applyNumberFormat="1" applyFont="1" applyFill="1" applyBorder="1" applyAlignment="1">
      <alignment vertical="center" wrapText="1" shrinkToFit="1"/>
    </xf>
    <xf numFmtId="0" fontId="6" fillId="0" borderId="9" xfId="0" applyFont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178" fontId="8" fillId="0" borderId="1" xfId="0" applyNumberFormat="1" applyFont="1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178" fontId="8" fillId="0" borderId="8" xfId="0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 wrapText="1" shrinkToFit="1"/>
    </xf>
    <xf numFmtId="178" fontId="6" fillId="0" borderId="8" xfId="0" applyNumberFormat="1" applyFont="1" applyFill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center" vertical="center" wrapText="1" shrinkToFit="1"/>
    </xf>
    <xf numFmtId="0" fontId="16" fillId="0" borderId="7" xfId="0" applyFont="1" applyBorder="1" applyAlignment="1">
      <alignment horizontal="center" vertical="center" shrinkToFit="1"/>
    </xf>
    <xf numFmtId="188" fontId="5" fillId="2" borderId="4" xfId="0" applyNumberFormat="1" applyFont="1" applyFill="1" applyBorder="1" applyAlignment="1">
      <alignment horizontal="center" vertical="center" wrapText="1"/>
    </xf>
    <xf numFmtId="188" fontId="8" fillId="2" borderId="1" xfId="0" applyNumberFormat="1" applyFont="1" applyFill="1" applyBorder="1" applyAlignment="1">
      <alignment horizontal="center" vertical="center"/>
    </xf>
    <xf numFmtId="188" fontId="8" fillId="2" borderId="4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88" fontId="5" fillId="2" borderId="4" xfId="0" applyNumberFormat="1" applyFont="1" applyFill="1" applyBorder="1" applyAlignment="1">
      <alignment horizontal="center" vertical="center"/>
    </xf>
    <xf numFmtId="188" fontId="8" fillId="2" borderId="4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5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83" sqref="P83:P85"/>
    </sheetView>
  </sheetViews>
  <sheetFormatPr defaultColWidth="8.88671875" defaultRowHeight="13.5"/>
  <cols>
    <col min="1" max="1" width="9.77734375" style="1" customWidth="1"/>
    <col min="2" max="2" width="7.3359375" style="1" customWidth="1"/>
    <col min="3" max="3" width="11.77734375" style="1" customWidth="1"/>
    <col min="4" max="4" width="13.5546875" style="1" customWidth="1"/>
    <col min="5" max="5" width="4.5546875" style="1" customWidth="1"/>
    <col min="6" max="6" width="7.4453125" style="21" customWidth="1"/>
    <col min="7" max="12" width="5.77734375" style="21" customWidth="1"/>
    <col min="13" max="13" width="8.77734375" style="21" customWidth="1"/>
    <col min="14" max="15" width="6.77734375" style="21" customWidth="1"/>
    <col min="16" max="16" width="9.21484375" style="8" customWidth="1"/>
    <col min="17" max="17" width="4.88671875" style="6" customWidth="1"/>
    <col min="18" max="18" width="8.88671875" style="1" customWidth="1"/>
    <col min="19" max="19" width="11.5546875" style="1" customWidth="1"/>
    <col min="20" max="20" width="10.21484375" style="1" bestFit="1" customWidth="1"/>
    <col min="21" max="21" width="8.99609375" style="1" bestFit="1" customWidth="1"/>
    <col min="22" max="16384" width="8.88671875" style="1" customWidth="1"/>
  </cols>
  <sheetData>
    <row r="1" spans="1:17" s="9" customFormat="1" ht="52.5" customHeight="1">
      <c r="A1" s="125" t="s">
        <v>13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6:17" ht="28.5" customHeight="1" thickBot="1">
      <c r="P2" s="126" t="s">
        <v>12</v>
      </c>
      <c r="Q2" s="126"/>
    </row>
    <row r="3" spans="1:17" ht="24" customHeight="1">
      <c r="A3" s="127" t="s">
        <v>0</v>
      </c>
      <c r="B3" s="129" t="s">
        <v>1</v>
      </c>
      <c r="C3" s="129" t="s">
        <v>2</v>
      </c>
      <c r="D3" s="129" t="s">
        <v>3</v>
      </c>
      <c r="E3" s="129" t="s">
        <v>4</v>
      </c>
      <c r="F3" s="132" t="s">
        <v>5</v>
      </c>
      <c r="G3" s="132" t="s">
        <v>21</v>
      </c>
      <c r="H3" s="133"/>
      <c r="I3" s="133"/>
      <c r="J3" s="132" t="s">
        <v>20</v>
      </c>
      <c r="K3" s="133"/>
      <c r="L3" s="133"/>
      <c r="M3" s="120" t="s">
        <v>43</v>
      </c>
      <c r="N3" s="122" t="s">
        <v>9</v>
      </c>
      <c r="O3" s="122" t="s">
        <v>10</v>
      </c>
      <c r="P3" s="18" t="s">
        <v>44</v>
      </c>
      <c r="Q3" s="123" t="s">
        <v>11</v>
      </c>
    </row>
    <row r="4" spans="1:17" ht="24" customHeight="1">
      <c r="A4" s="128"/>
      <c r="B4" s="130"/>
      <c r="C4" s="130"/>
      <c r="D4" s="130"/>
      <c r="E4" s="131"/>
      <c r="F4" s="121"/>
      <c r="G4" s="22" t="s">
        <v>6</v>
      </c>
      <c r="H4" s="22" t="s">
        <v>7</v>
      </c>
      <c r="I4" s="22" t="s">
        <v>8</v>
      </c>
      <c r="J4" s="22" t="s">
        <v>6</v>
      </c>
      <c r="K4" s="22" t="s">
        <v>7</v>
      </c>
      <c r="L4" s="22" t="s">
        <v>8</v>
      </c>
      <c r="M4" s="121"/>
      <c r="N4" s="121"/>
      <c r="O4" s="121"/>
      <c r="P4" s="19" t="s">
        <v>45</v>
      </c>
      <c r="Q4" s="124"/>
    </row>
    <row r="5" spans="1:18" ht="31.5" customHeight="1">
      <c r="A5" s="108" t="s">
        <v>103</v>
      </c>
      <c r="B5" s="109"/>
      <c r="C5" s="109"/>
      <c r="D5" s="110"/>
      <c r="E5" s="13" t="s">
        <v>14</v>
      </c>
      <c r="F5" s="23">
        <f>SUM(G5,J5,M5,N5,O5)</f>
        <v>1135824</v>
      </c>
      <c r="G5" s="23">
        <f>SUM(G8,G11,G14,G17,G20,G23,G26,G29,G32,G35,G38,G41,G44,G47,G50,G53,G56,G59,G62,G65,G68,G71,G74,G77,G80,G83,G86)</f>
        <v>278535</v>
      </c>
      <c r="H5" s="23">
        <f>SUM(H8,H11,H14,H17,H20,H23,H26,H29,H32,H35,H38,H41,H44,H47,H50,H53,H56,H59,H62,H65,H68,H71,H74,H77,H80,H83,H86)</f>
        <v>263706</v>
      </c>
      <c r="I5" s="23">
        <f>G5-H5</f>
        <v>14829</v>
      </c>
      <c r="J5" s="23">
        <f>SUM(J8,J11,J14,J17,J20,J23,J26,J29,J32,J35,J38,J41,J44,J47,J50,J53,J56,J59,J62,J65,J68,J71,J74,J77,J80,J83,J86)</f>
        <v>102767</v>
      </c>
      <c r="K5" s="23">
        <f>SUM(K8,K11,K14,K17,K20,K23,K26,K29,K32,K35,K38,K41,K44,K47,K50,K53,K56,K59,K62,K65,K68,K71,K74,K77,K80,K83,K86)</f>
        <v>68993</v>
      </c>
      <c r="L5" s="23">
        <f>J5-K5</f>
        <v>33774</v>
      </c>
      <c r="M5" s="23">
        <f aca="true" t="shared" si="0" ref="M5:O6">SUM(M8,M11,M14,M17,M20,M23,M26,M29,M32,M35,M38,M41,M44,M47,M50,M53,M56,M59,M62,M65,M68,M71,M74,M77,M80,M83,M86)</f>
        <v>84965</v>
      </c>
      <c r="N5" s="23">
        <f t="shared" si="0"/>
        <v>173851</v>
      </c>
      <c r="O5" s="23">
        <f t="shared" si="0"/>
        <v>495706</v>
      </c>
      <c r="P5" s="111"/>
      <c r="Q5" s="113"/>
      <c r="R5" s="3"/>
    </row>
    <row r="6" spans="1:17" ht="31.5" customHeight="1">
      <c r="A6" s="108"/>
      <c r="B6" s="109"/>
      <c r="C6" s="109"/>
      <c r="D6" s="110"/>
      <c r="E6" s="13" t="s">
        <v>15</v>
      </c>
      <c r="F6" s="23">
        <f>SUM(G6,J6,M6,N6,O6)</f>
        <v>1135824</v>
      </c>
      <c r="G6" s="23">
        <f>SUM(G9,G12,G15,G18,G21,G24,G27,G30,G33,G36,G39,G42,G45,G48,G51,G54,G57,G60,G63,G66,G69,G72,G75,G78,G81,G84,G87)</f>
        <v>278535</v>
      </c>
      <c r="H6" s="23">
        <f>SUM(H9,H12,H15,H18,H21,H24,H27,H30,H33,H36,H39,H42,H45,H48,H51,H54,H57,H60,H63,H66,H69,H72,H75,H78,H81,H84,H87)</f>
        <v>263706</v>
      </c>
      <c r="I6" s="23">
        <f>G6-H6</f>
        <v>14829</v>
      </c>
      <c r="J6" s="23">
        <f>SUM(J9,J12,J15,J18,J21,J24,J27,J30,J33,J36,J39,J42,J45,J48,J51,J54,J57,J60,J63,J66,J69,J72,J75,J78,J81,J84,J87)</f>
        <v>102767</v>
      </c>
      <c r="K6" s="23">
        <f>SUM(K9,K12,K15,K18,K21,K24,K27,K30,K33,K36,K39,K42,K45,K48,K51,K54,K57,K60,K63,K66,K69,K72,K75,K78,K81,K84,K87)</f>
        <v>68993</v>
      </c>
      <c r="L6" s="23">
        <f>J6-K6</f>
        <v>33774</v>
      </c>
      <c r="M6" s="23">
        <f t="shared" si="0"/>
        <v>84965</v>
      </c>
      <c r="N6" s="23">
        <f t="shared" si="0"/>
        <v>173851</v>
      </c>
      <c r="O6" s="23">
        <f t="shared" si="0"/>
        <v>495706</v>
      </c>
      <c r="P6" s="112"/>
      <c r="Q6" s="114"/>
    </row>
    <row r="7" spans="1:17" ht="31.5" customHeight="1">
      <c r="A7" s="108"/>
      <c r="B7" s="109"/>
      <c r="C7" s="109"/>
      <c r="D7" s="110"/>
      <c r="E7" s="13" t="s">
        <v>16</v>
      </c>
      <c r="F7" s="23">
        <f>F5-F6</f>
        <v>0</v>
      </c>
      <c r="G7" s="23">
        <f aca="true" t="shared" si="1" ref="G7:O7">G5-G6</f>
        <v>0</v>
      </c>
      <c r="H7" s="23">
        <f t="shared" si="1"/>
        <v>0</v>
      </c>
      <c r="I7" s="23">
        <f t="shared" si="1"/>
        <v>0</v>
      </c>
      <c r="J7" s="23">
        <f t="shared" si="1"/>
        <v>0</v>
      </c>
      <c r="K7" s="23">
        <f t="shared" si="1"/>
        <v>0</v>
      </c>
      <c r="L7" s="23">
        <f t="shared" si="1"/>
        <v>0</v>
      </c>
      <c r="M7" s="23">
        <f t="shared" si="1"/>
        <v>0</v>
      </c>
      <c r="N7" s="23">
        <f t="shared" si="1"/>
        <v>0</v>
      </c>
      <c r="O7" s="23">
        <f t="shared" si="1"/>
        <v>0</v>
      </c>
      <c r="P7" s="112"/>
      <c r="Q7" s="114"/>
    </row>
    <row r="8" spans="1:17" s="2" customFormat="1" ht="30" customHeight="1">
      <c r="A8" s="118" t="s">
        <v>70</v>
      </c>
      <c r="B8" s="115" t="s">
        <v>17</v>
      </c>
      <c r="C8" s="115" t="s">
        <v>18</v>
      </c>
      <c r="D8" s="54" t="s">
        <v>19</v>
      </c>
      <c r="E8" s="14" t="s">
        <v>14</v>
      </c>
      <c r="F8" s="24">
        <f>SUM(G8,J8,M8,N8,O8)</f>
        <v>30000</v>
      </c>
      <c r="G8" s="24">
        <v>5465</v>
      </c>
      <c r="H8" s="24">
        <v>5201</v>
      </c>
      <c r="I8" s="24">
        <f>G8-H8</f>
        <v>264</v>
      </c>
      <c r="J8" s="24">
        <v>605</v>
      </c>
      <c r="K8" s="24">
        <v>345</v>
      </c>
      <c r="L8" s="24">
        <f>J8-K8</f>
        <v>260</v>
      </c>
      <c r="M8" s="24">
        <v>172</v>
      </c>
      <c r="N8" s="24">
        <v>1000</v>
      </c>
      <c r="O8" s="24">
        <v>22758</v>
      </c>
      <c r="P8" s="43" t="s">
        <v>104</v>
      </c>
      <c r="Q8" s="116"/>
    </row>
    <row r="9" spans="1:21" s="2" customFormat="1" ht="30" customHeight="1">
      <c r="A9" s="99"/>
      <c r="B9" s="102"/>
      <c r="C9" s="102"/>
      <c r="D9" s="54"/>
      <c r="E9" s="14" t="s">
        <v>15</v>
      </c>
      <c r="F9" s="24">
        <f>SUM(G9,J9,M9,N9,O9)</f>
        <v>30000</v>
      </c>
      <c r="G9" s="24">
        <v>5465</v>
      </c>
      <c r="H9" s="24">
        <v>5201</v>
      </c>
      <c r="I9" s="24">
        <f>G9-H9</f>
        <v>264</v>
      </c>
      <c r="J9" s="24">
        <v>605</v>
      </c>
      <c r="K9" s="24">
        <v>345</v>
      </c>
      <c r="L9" s="24">
        <f>J9-K9</f>
        <v>260</v>
      </c>
      <c r="M9" s="24">
        <v>172</v>
      </c>
      <c r="N9" s="24">
        <v>1000</v>
      </c>
      <c r="O9" s="24">
        <v>22758</v>
      </c>
      <c r="P9" s="47"/>
      <c r="Q9" s="80"/>
      <c r="S9" s="5"/>
      <c r="T9" s="4"/>
      <c r="U9" s="4"/>
    </row>
    <row r="10" spans="1:21" s="2" customFormat="1" ht="29.25" customHeight="1">
      <c r="A10" s="99"/>
      <c r="B10" s="102"/>
      <c r="C10" s="102"/>
      <c r="D10" s="54"/>
      <c r="E10" s="14" t="s">
        <v>16</v>
      </c>
      <c r="F10" s="24">
        <f aca="true" t="shared" si="2" ref="F10:O10">F9-F8</f>
        <v>0</v>
      </c>
      <c r="G10" s="24">
        <f t="shared" si="2"/>
        <v>0</v>
      </c>
      <c r="H10" s="24">
        <f t="shared" si="2"/>
        <v>0</v>
      </c>
      <c r="I10" s="24">
        <f t="shared" si="2"/>
        <v>0</v>
      </c>
      <c r="J10" s="24">
        <f t="shared" si="2"/>
        <v>0</v>
      </c>
      <c r="K10" s="24">
        <f t="shared" si="2"/>
        <v>0</v>
      </c>
      <c r="L10" s="24">
        <f t="shared" si="2"/>
        <v>0</v>
      </c>
      <c r="M10" s="24">
        <f t="shared" si="2"/>
        <v>0</v>
      </c>
      <c r="N10" s="24">
        <f t="shared" si="2"/>
        <v>0</v>
      </c>
      <c r="O10" s="24">
        <f t="shared" si="2"/>
        <v>0</v>
      </c>
      <c r="P10" s="47"/>
      <c r="Q10" s="80"/>
      <c r="S10" s="5"/>
      <c r="T10" s="4"/>
      <c r="U10" s="4"/>
    </row>
    <row r="11" spans="1:17" s="2" customFormat="1" ht="30" customHeight="1">
      <c r="A11" s="100"/>
      <c r="B11" s="103"/>
      <c r="C11" s="87" t="s">
        <v>68</v>
      </c>
      <c r="D11" s="54" t="s">
        <v>25</v>
      </c>
      <c r="E11" s="14" t="s">
        <v>14</v>
      </c>
      <c r="F11" s="24">
        <f>SUM(G11,J11,M11,N11,O11)</f>
        <v>10000</v>
      </c>
      <c r="G11" s="24">
        <v>8008</v>
      </c>
      <c r="H11" s="24">
        <v>7865</v>
      </c>
      <c r="I11" s="24">
        <f>G11-H11</f>
        <v>143</v>
      </c>
      <c r="J11" s="24">
        <v>0</v>
      </c>
      <c r="K11" s="24">
        <v>0</v>
      </c>
      <c r="L11" s="24">
        <f>J11-K11</f>
        <v>0</v>
      </c>
      <c r="M11" s="24">
        <v>0</v>
      </c>
      <c r="N11" s="24">
        <v>1000</v>
      </c>
      <c r="O11" s="24">
        <v>992</v>
      </c>
      <c r="P11" s="43" t="s">
        <v>105</v>
      </c>
      <c r="Q11" s="45"/>
    </row>
    <row r="12" spans="1:21" s="2" customFormat="1" ht="30" customHeight="1">
      <c r="A12" s="100"/>
      <c r="B12" s="103"/>
      <c r="C12" s="88"/>
      <c r="D12" s="54"/>
      <c r="E12" s="14" t="s">
        <v>15</v>
      </c>
      <c r="F12" s="24">
        <f>SUM(G12,J12,M12,N12,O12)</f>
        <v>10000</v>
      </c>
      <c r="G12" s="24">
        <v>8008</v>
      </c>
      <c r="H12" s="24">
        <v>7865</v>
      </c>
      <c r="I12" s="24">
        <f>G12-H12</f>
        <v>143</v>
      </c>
      <c r="J12" s="24">
        <v>0</v>
      </c>
      <c r="K12" s="24">
        <v>0</v>
      </c>
      <c r="L12" s="24">
        <f>J12-K12</f>
        <v>0</v>
      </c>
      <c r="M12" s="24">
        <v>0</v>
      </c>
      <c r="N12" s="24">
        <v>1000</v>
      </c>
      <c r="O12" s="24">
        <v>992</v>
      </c>
      <c r="P12" s="47"/>
      <c r="Q12" s="80"/>
      <c r="S12" s="5"/>
      <c r="T12" s="4"/>
      <c r="U12" s="4"/>
    </row>
    <row r="13" spans="1:21" s="2" customFormat="1" ht="30" customHeight="1">
      <c r="A13" s="100"/>
      <c r="B13" s="103"/>
      <c r="C13" s="88"/>
      <c r="D13" s="54"/>
      <c r="E13" s="14" t="s">
        <v>16</v>
      </c>
      <c r="F13" s="24">
        <f aca="true" t="shared" si="3" ref="F13:O13">F12-F11</f>
        <v>0</v>
      </c>
      <c r="G13" s="24">
        <f t="shared" si="3"/>
        <v>0</v>
      </c>
      <c r="H13" s="24">
        <f t="shared" si="3"/>
        <v>0</v>
      </c>
      <c r="I13" s="24">
        <f t="shared" si="3"/>
        <v>0</v>
      </c>
      <c r="J13" s="24">
        <f t="shared" si="3"/>
        <v>0</v>
      </c>
      <c r="K13" s="24">
        <f t="shared" si="3"/>
        <v>0</v>
      </c>
      <c r="L13" s="24">
        <f t="shared" si="3"/>
        <v>0</v>
      </c>
      <c r="M13" s="24">
        <f t="shared" si="3"/>
        <v>0</v>
      </c>
      <c r="N13" s="24">
        <f t="shared" si="3"/>
        <v>0</v>
      </c>
      <c r="O13" s="24">
        <f t="shared" si="3"/>
        <v>0</v>
      </c>
      <c r="P13" s="47"/>
      <c r="Q13" s="80"/>
      <c r="S13" s="5"/>
      <c r="T13" s="4"/>
      <c r="U13" s="4"/>
    </row>
    <row r="14" spans="1:17" s="2" customFormat="1" ht="30" customHeight="1">
      <c r="A14" s="100"/>
      <c r="B14" s="103"/>
      <c r="C14" s="87" t="s">
        <v>69</v>
      </c>
      <c r="D14" s="54" t="s">
        <v>22</v>
      </c>
      <c r="E14" s="14" t="s">
        <v>14</v>
      </c>
      <c r="F14" s="24">
        <f>SUM(G14,J14,M14,N14,O14)</f>
        <v>4800</v>
      </c>
      <c r="G14" s="24">
        <v>0</v>
      </c>
      <c r="H14" s="24">
        <v>0</v>
      </c>
      <c r="I14" s="24">
        <f>G14-H14</f>
        <v>0</v>
      </c>
      <c r="J14" s="24">
        <v>0</v>
      </c>
      <c r="K14" s="24">
        <v>0</v>
      </c>
      <c r="L14" s="24">
        <f>J14-K14</f>
        <v>0</v>
      </c>
      <c r="M14" s="24">
        <v>2000</v>
      </c>
      <c r="N14" s="24">
        <v>2000</v>
      </c>
      <c r="O14" s="24">
        <v>800</v>
      </c>
      <c r="P14" s="43" t="s">
        <v>106</v>
      </c>
      <c r="Q14" s="45"/>
    </row>
    <row r="15" spans="1:21" s="2" customFormat="1" ht="30" customHeight="1">
      <c r="A15" s="100"/>
      <c r="B15" s="103"/>
      <c r="C15" s="88"/>
      <c r="D15" s="54"/>
      <c r="E15" s="14" t="s">
        <v>15</v>
      </c>
      <c r="F15" s="24">
        <f>SUM(G15,J15,M15,N15,O15)</f>
        <v>4800</v>
      </c>
      <c r="G15" s="24">
        <v>0</v>
      </c>
      <c r="H15" s="24">
        <v>0</v>
      </c>
      <c r="I15" s="24">
        <f>G15-H15</f>
        <v>0</v>
      </c>
      <c r="J15" s="24">
        <v>0</v>
      </c>
      <c r="K15" s="24">
        <v>0</v>
      </c>
      <c r="L15" s="24">
        <f>J15-K15</f>
        <v>0</v>
      </c>
      <c r="M15" s="24">
        <v>2000</v>
      </c>
      <c r="N15" s="24">
        <v>2000</v>
      </c>
      <c r="O15" s="24">
        <v>800</v>
      </c>
      <c r="P15" s="47"/>
      <c r="Q15" s="80"/>
      <c r="S15" s="5"/>
      <c r="T15" s="4"/>
      <c r="U15" s="4"/>
    </row>
    <row r="16" spans="1:21" s="2" customFormat="1" ht="30" customHeight="1" thickBot="1">
      <c r="A16" s="119"/>
      <c r="B16" s="117"/>
      <c r="C16" s="89"/>
      <c r="D16" s="106"/>
      <c r="E16" s="15" t="s">
        <v>16</v>
      </c>
      <c r="F16" s="25">
        <f aca="true" t="shared" si="4" ref="F16:O16">F15-F14</f>
        <v>0</v>
      </c>
      <c r="G16" s="25">
        <f t="shared" si="4"/>
        <v>0</v>
      </c>
      <c r="H16" s="25">
        <f t="shared" si="4"/>
        <v>0</v>
      </c>
      <c r="I16" s="25">
        <f t="shared" si="4"/>
        <v>0</v>
      </c>
      <c r="J16" s="25">
        <f t="shared" si="4"/>
        <v>0</v>
      </c>
      <c r="K16" s="25">
        <f t="shared" si="4"/>
        <v>0</v>
      </c>
      <c r="L16" s="25">
        <f t="shared" si="4"/>
        <v>0</v>
      </c>
      <c r="M16" s="25">
        <f t="shared" si="4"/>
        <v>0</v>
      </c>
      <c r="N16" s="25">
        <f t="shared" si="4"/>
        <v>0</v>
      </c>
      <c r="O16" s="25">
        <f t="shared" si="4"/>
        <v>0</v>
      </c>
      <c r="P16" s="48"/>
      <c r="Q16" s="107"/>
      <c r="S16" s="5"/>
      <c r="T16" s="4"/>
      <c r="U16" s="4"/>
    </row>
    <row r="17" spans="1:17" s="2" customFormat="1" ht="30" customHeight="1">
      <c r="A17" s="98" t="s">
        <v>71</v>
      </c>
      <c r="B17" s="101" t="s">
        <v>33</v>
      </c>
      <c r="C17" s="101" t="s">
        <v>46</v>
      </c>
      <c r="D17" s="105" t="s">
        <v>34</v>
      </c>
      <c r="E17" s="17" t="s">
        <v>14</v>
      </c>
      <c r="F17" s="26">
        <f>SUM(G17,J17,M17,N17,O17)</f>
        <v>12044</v>
      </c>
      <c r="G17" s="26">
        <v>0</v>
      </c>
      <c r="H17" s="26">
        <v>0</v>
      </c>
      <c r="I17" s="26">
        <f>G17-H17</f>
        <v>0</v>
      </c>
      <c r="J17" s="26">
        <v>3344</v>
      </c>
      <c r="K17" s="26">
        <v>0</v>
      </c>
      <c r="L17" s="26">
        <f>J17-K17</f>
        <v>3344</v>
      </c>
      <c r="M17" s="26">
        <v>3498</v>
      </c>
      <c r="N17" s="26">
        <v>5202</v>
      </c>
      <c r="O17" s="26">
        <v>0</v>
      </c>
      <c r="P17" s="84" t="s">
        <v>106</v>
      </c>
      <c r="Q17" s="85"/>
    </row>
    <row r="18" spans="1:21" s="2" customFormat="1" ht="30" customHeight="1">
      <c r="A18" s="99"/>
      <c r="B18" s="102"/>
      <c r="C18" s="102"/>
      <c r="D18" s="54"/>
      <c r="E18" s="14" t="s">
        <v>15</v>
      </c>
      <c r="F18" s="24">
        <f>SUM(G18,J18,M18,N18,O18)</f>
        <v>12044</v>
      </c>
      <c r="G18" s="24">
        <v>0</v>
      </c>
      <c r="H18" s="24">
        <v>0</v>
      </c>
      <c r="I18" s="24">
        <f>G18-H18</f>
        <v>0</v>
      </c>
      <c r="J18" s="24">
        <v>3344</v>
      </c>
      <c r="K18" s="24">
        <v>0</v>
      </c>
      <c r="L18" s="24">
        <f>J18-K18</f>
        <v>3344</v>
      </c>
      <c r="M18" s="24">
        <v>3498</v>
      </c>
      <c r="N18" s="24">
        <v>5202</v>
      </c>
      <c r="O18" s="24">
        <v>0</v>
      </c>
      <c r="P18" s="47"/>
      <c r="Q18" s="80"/>
      <c r="S18" s="5"/>
      <c r="T18" s="4"/>
      <c r="U18" s="4"/>
    </row>
    <row r="19" spans="1:21" s="2" customFormat="1" ht="30" customHeight="1">
      <c r="A19" s="99"/>
      <c r="B19" s="102"/>
      <c r="C19" s="102"/>
      <c r="D19" s="54"/>
      <c r="E19" s="14" t="s">
        <v>16</v>
      </c>
      <c r="F19" s="24">
        <f aca="true" t="shared" si="5" ref="F19:O19">F18-F17</f>
        <v>0</v>
      </c>
      <c r="G19" s="24">
        <f t="shared" si="5"/>
        <v>0</v>
      </c>
      <c r="H19" s="24">
        <f t="shared" si="5"/>
        <v>0</v>
      </c>
      <c r="I19" s="24">
        <f t="shared" si="5"/>
        <v>0</v>
      </c>
      <c r="J19" s="24">
        <f t="shared" si="5"/>
        <v>0</v>
      </c>
      <c r="K19" s="24">
        <f t="shared" si="5"/>
        <v>0</v>
      </c>
      <c r="L19" s="24">
        <f t="shared" si="5"/>
        <v>0</v>
      </c>
      <c r="M19" s="24">
        <f t="shared" si="5"/>
        <v>0</v>
      </c>
      <c r="N19" s="24">
        <f t="shared" si="5"/>
        <v>0</v>
      </c>
      <c r="O19" s="24">
        <f t="shared" si="5"/>
        <v>0</v>
      </c>
      <c r="P19" s="47"/>
      <c r="Q19" s="80"/>
      <c r="S19" s="5"/>
      <c r="T19" s="4"/>
      <c r="U19" s="4"/>
    </row>
    <row r="20" spans="1:17" s="2" customFormat="1" ht="30" customHeight="1">
      <c r="A20" s="100"/>
      <c r="B20" s="103"/>
      <c r="C20" s="104" t="s">
        <v>72</v>
      </c>
      <c r="D20" s="54" t="s">
        <v>35</v>
      </c>
      <c r="E20" s="14" t="s">
        <v>14</v>
      </c>
      <c r="F20" s="24">
        <f>SUM(G20,J20,M20,N20,O20)</f>
        <v>16000</v>
      </c>
      <c r="G20" s="24">
        <v>0</v>
      </c>
      <c r="H20" s="24">
        <v>0</v>
      </c>
      <c r="I20" s="24">
        <f>G20-H20</f>
        <v>0</v>
      </c>
      <c r="J20" s="24">
        <v>4000</v>
      </c>
      <c r="K20" s="24">
        <v>0</v>
      </c>
      <c r="L20" s="24">
        <f>J20-K20</f>
        <v>4000</v>
      </c>
      <c r="M20" s="24">
        <v>2951</v>
      </c>
      <c r="N20" s="24">
        <v>6049</v>
      </c>
      <c r="O20" s="24">
        <v>3000</v>
      </c>
      <c r="P20" s="43" t="s">
        <v>106</v>
      </c>
      <c r="Q20" s="45"/>
    </row>
    <row r="21" spans="1:21" s="2" customFormat="1" ht="30" customHeight="1">
      <c r="A21" s="100"/>
      <c r="B21" s="103"/>
      <c r="C21" s="88"/>
      <c r="D21" s="54"/>
      <c r="E21" s="14" t="s">
        <v>15</v>
      </c>
      <c r="F21" s="24">
        <f>SUM(G21,J21,M21,N21,O21)</f>
        <v>16000</v>
      </c>
      <c r="G21" s="24">
        <v>0</v>
      </c>
      <c r="H21" s="24">
        <v>0</v>
      </c>
      <c r="I21" s="24">
        <f>G21-H21</f>
        <v>0</v>
      </c>
      <c r="J21" s="24">
        <v>4000</v>
      </c>
      <c r="K21" s="24">
        <v>0</v>
      </c>
      <c r="L21" s="24">
        <f>J21-K21</f>
        <v>4000</v>
      </c>
      <c r="M21" s="24">
        <v>2951</v>
      </c>
      <c r="N21" s="24">
        <v>6049</v>
      </c>
      <c r="O21" s="24">
        <v>3000</v>
      </c>
      <c r="P21" s="47"/>
      <c r="Q21" s="80"/>
      <c r="S21" s="5"/>
      <c r="T21" s="4"/>
      <c r="U21" s="4"/>
    </row>
    <row r="22" spans="1:21" s="2" customFormat="1" ht="30" customHeight="1">
      <c r="A22" s="100"/>
      <c r="B22" s="103"/>
      <c r="C22" s="88"/>
      <c r="D22" s="54"/>
      <c r="E22" s="14" t="s">
        <v>16</v>
      </c>
      <c r="F22" s="24">
        <f aca="true" t="shared" si="6" ref="F22:O22">F21-F20</f>
        <v>0</v>
      </c>
      <c r="G22" s="24">
        <f t="shared" si="6"/>
        <v>0</v>
      </c>
      <c r="H22" s="24">
        <f t="shared" si="6"/>
        <v>0</v>
      </c>
      <c r="I22" s="24">
        <f t="shared" si="6"/>
        <v>0</v>
      </c>
      <c r="J22" s="24">
        <f t="shared" si="6"/>
        <v>0</v>
      </c>
      <c r="K22" s="24">
        <f t="shared" si="6"/>
        <v>0</v>
      </c>
      <c r="L22" s="24">
        <f t="shared" si="6"/>
        <v>0</v>
      </c>
      <c r="M22" s="24">
        <f t="shared" si="6"/>
        <v>0</v>
      </c>
      <c r="N22" s="24">
        <f t="shared" si="6"/>
        <v>0</v>
      </c>
      <c r="O22" s="24">
        <f t="shared" si="6"/>
        <v>0</v>
      </c>
      <c r="P22" s="47"/>
      <c r="Q22" s="80"/>
      <c r="S22" s="5"/>
      <c r="T22" s="4"/>
      <c r="U22" s="4"/>
    </row>
    <row r="23" spans="1:17" s="2" customFormat="1" ht="30" customHeight="1">
      <c r="A23" s="100"/>
      <c r="B23" s="103"/>
      <c r="C23" s="87" t="s">
        <v>36</v>
      </c>
      <c r="D23" s="54" t="s">
        <v>37</v>
      </c>
      <c r="E23" s="14" t="s">
        <v>14</v>
      </c>
      <c r="F23" s="24">
        <f>SUM(G23,J23,M23,N23,O23)</f>
        <v>2000</v>
      </c>
      <c r="G23" s="24">
        <v>0</v>
      </c>
      <c r="H23" s="24">
        <v>0</v>
      </c>
      <c r="I23" s="24">
        <f>G23-H23</f>
        <v>0</v>
      </c>
      <c r="J23" s="24">
        <v>1600</v>
      </c>
      <c r="K23" s="24">
        <v>0</v>
      </c>
      <c r="L23" s="24">
        <f>J23-K23</f>
        <v>1600</v>
      </c>
      <c r="M23" s="24">
        <v>400</v>
      </c>
      <c r="N23" s="24">
        <v>0</v>
      </c>
      <c r="O23" s="24">
        <v>0</v>
      </c>
      <c r="P23" s="43" t="s">
        <v>106</v>
      </c>
      <c r="Q23" s="45"/>
    </row>
    <row r="24" spans="1:21" s="2" customFormat="1" ht="30" customHeight="1">
      <c r="A24" s="100"/>
      <c r="B24" s="103"/>
      <c r="C24" s="88"/>
      <c r="D24" s="54"/>
      <c r="E24" s="14" t="s">
        <v>15</v>
      </c>
      <c r="F24" s="24">
        <f>SUM(G24,J24,M24,N24,O24)</f>
        <v>2000</v>
      </c>
      <c r="G24" s="24">
        <v>0</v>
      </c>
      <c r="H24" s="24">
        <v>0</v>
      </c>
      <c r="I24" s="24">
        <f>G24-H24</f>
        <v>0</v>
      </c>
      <c r="J24" s="24">
        <v>1600</v>
      </c>
      <c r="K24" s="24">
        <v>0</v>
      </c>
      <c r="L24" s="24">
        <f>J24-K24</f>
        <v>1600</v>
      </c>
      <c r="M24" s="24">
        <v>400</v>
      </c>
      <c r="N24" s="24">
        <v>0</v>
      </c>
      <c r="O24" s="24">
        <v>0</v>
      </c>
      <c r="P24" s="47"/>
      <c r="Q24" s="80"/>
      <c r="S24" s="5"/>
      <c r="T24" s="4"/>
      <c r="U24" s="4"/>
    </row>
    <row r="25" spans="1:21" s="2" customFormat="1" ht="30" customHeight="1">
      <c r="A25" s="100"/>
      <c r="B25" s="103"/>
      <c r="C25" s="88"/>
      <c r="D25" s="54"/>
      <c r="E25" s="14" t="s">
        <v>16</v>
      </c>
      <c r="F25" s="24">
        <f aca="true" t="shared" si="7" ref="F25:O25">F24-F23</f>
        <v>0</v>
      </c>
      <c r="G25" s="24">
        <f t="shared" si="7"/>
        <v>0</v>
      </c>
      <c r="H25" s="24">
        <f t="shared" si="7"/>
        <v>0</v>
      </c>
      <c r="I25" s="24">
        <f t="shared" si="7"/>
        <v>0</v>
      </c>
      <c r="J25" s="24">
        <f t="shared" si="7"/>
        <v>0</v>
      </c>
      <c r="K25" s="24">
        <f t="shared" si="7"/>
        <v>0</v>
      </c>
      <c r="L25" s="24">
        <f t="shared" si="7"/>
        <v>0</v>
      </c>
      <c r="M25" s="24">
        <f t="shared" si="7"/>
        <v>0</v>
      </c>
      <c r="N25" s="24">
        <f t="shared" si="7"/>
        <v>0</v>
      </c>
      <c r="O25" s="24">
        <f t="shared" si="7"/>
        <v>0</v>
      </c>
      <c r="P25" s="47"/>
      <c r="Q25" s="80"/>
      <c r="S25" s="5"/>
      <c r="T25" s="4"/>
      <c r="U25" s="4"/>
    </row>
    <row r="26" spans="1:17" s="2" customFormat="1" ht="30" customHeight="1">
      <c r="A26" s="39" t="s">
        <v>26</v>
      </c>
      <c r="B26" s="35" t="s">
        <v>27</v>
      </c>
      <c r="C26" s="97" t="s">
        <v>73</v>
      </c>
      <c r="D26" s="37" t="s">
        <v>74</v>
      </c>
      <c r="E26" s="14" t="s">
        <v>14</v>
      </c>
      <c r="F26" s="24">
        <f>SUM(G26,J26,M26,N26,O26)</f>
        <v>9904</v>
      </c>
      <c r="G26" s="24">
        <v>0</v>
      </c>
      <c r="H26" s="24">
        <v>0</v>
      </c>
      <c r="I26" s="24">
        <f>G26-H26</f>
        <v>0</v>
      </c>
      <c r="J26" s="24">
        <v>500</v>
      </c>
      <c r="K26" s="24">
        <v>0</v>
      </c>
      <c r="L26" s="24">
        <f>J26-K26</f>
        <v>500</v>
      </c>
      <c r="M26" s="24">
        <v>0</v>
      </c>
      <c r="N26" s="24">
        <v>4452</v>
      </c>
      <c r="O26" s="24">
        <v>4952</v>
      </c>
      <c r="P26" s="43" t="s">
        <v>106</v>
      </c>
      <c r="Q26" s="45"/>
    </row>
    <row r="27" spans="1:17" s="2" customFormat="1" ht="30" customHeight="1">
      <c r="A27" s="55"/>
      <c r="B27" s="52"/>
      <c r="C27" s="52"/>
      <c r="D27" s="61"/>
      <c r="E27" s="14" t="s">
        <v>15</v>
      </c>
      <c r="F27" s="24">
        <f>SUM(G27,J27,M27,N27,O27)</f>
        <v>9904</v>
      </c>
      <c r="G27" s="24">
        <v>0</v>
      </c>
      <c r="H27" s="24">
        <v>0</v>
      </c>
      <c r="I27" s="24">
        <f>G27-H27</f>
        <v>0</v>
      </c>
      <c r="J27" s="24">
        <v>500</v>
      </c>
      <c r="K27" s="24">
        <v>0</v>
      </c>
      <c r="L27" s="24">
        <f>J27-K27</f>
        <v>500</v>
      </c>
      <c r="M27" s="24">
        <v>0</v>
      </c>
      <c r="N27" s="24">
        <v>4452</v>
      </c>
      <c r="O27" s="24">
        <v>4952</v>
      </c>
      <c r="P27" s="47"/>
      <c r="Q27" s="46"/>
    </row>
    <row r="28" spans="1:17" s="2" customFormat="1" ht="30" customHeight="1">
      <c r="A28" s="55"/>
      <c r="B28" s="52"/>
      <c r="C28" s="52"/>
      <c r="D28" s="61"/>
      <c r="E28" s="14" t="s">
        <v>16</v>
      </c>
      <c r="F28" s="24">
        <f aca="true" t="shared" si="8" ref="F28:O28">F27-F26</f>
        <v>0</v>
      </c>
      <c r="G28" s="24">
        <f t="shared" si="8"/>
        <v>0</v>
      </c>
      <c r="H28" s="24">
        <f t="shared" si="8"/>
        <v>0</v>
      </c>
      <c r="I28" s="24">
        <f t="shared" si="8"/>
        <v>0</v>
      </c>
      <c r="J28" s="24">
        <f t="shared" si="8"/>
        <v>0</v>
      </c>
      <c r="K28" s="24">
        <f t="shared" si="8"/>
        <v>0</v>
      </c>
      <c r="L28" s="24">
        <f t="shared" si="8"/>
        <v>0</v>
      </c>
      <c r="M28" s="24">
        <f t="shared" si="8"/>
        <v>0</v>
      </c>
      <c r="N28" s="24">
        <f t="shared" si="8"/>
        <v>0</v>
      </c>
      <c r="O28" s="24">
        <f t="shared" si="8"/>
        <v>0</v>
      </c>
      <c r="P28" s="47"/>
      <c r="Q28" s="46"/>
    </row>
    <row r="29" spans="1:17" s="2" customFormat="1" ht="30" customHeight="1">
      <c r="A29" s="82" t="s">
        <v>75</v>
      </c>
      <c r="B29" s="87" t="s">
        <v>47</v>
      </c>
      <c r="C29" s="87" t="s">
        <v>48</v>
      </c>
      <c r="D29" s="94" t="s">
        <v>66</v>
      </c>
      <c r="E29" s="14" t="s">
        <v>14</v>
      </c>
      <c r="F29" s="24">
        <f>SUM(G29,J29,M29,N29,O29)</f>
        <v>55362</v>
      </c>
      <c r="G29" s="27">
        <v>7831</v>
      </c>
      <c r="H29" s="27">
        <v>574</v>
      </c>
      <c r="I29" s="27">
        <f>G29-H29</f>
        <v>7257</v>
      </c>
      <c r="J29" s="27">
        <v>6100</v>
      </c>
      <c r="K29" s="27">
        <v>0</v>
      </c>
      <c r="L29" s="27">
        <f>J29-K29</f>
        <v>6100</v>
      </c>
      <c r="M29" s="27">
        <v>300</v>
      </c>
      <c r="N29" s="27">
        <v>21831</v>
      </c>
      <c r="O29" s="28">
        <v>19300</v>
      </c>
      <c r="P29" s="43" t="s">
        <v>107</v>
      </c>
      <c r="Q29" s="45"/>
    </row>
    <row r="30" spans="1:17" s="2" customFormat="1" ht="30" customHeight="1">
      <c r="A30" s="83"/>
      <c r="B30" s="88"/>
      <c r="C30" s="88"/>
      <c r="D30" s="93"/>
      <c r="E30" s="14" t="s">
        <v>15</v>
      </c>
      <c r="F30" s="24">
        <f>SUM(G30,J30,M30,N30,O30)</f>
        <v>55362</v>
      </c>
      <c r="G30" s="27">
        <v>7831</v>
      </c>
      <c r="H30" s="27">
        <v>574</v>
      </c>
      <c r="I30" s="27">
        <f>G30-H30</f>
        <v>7257</v>
      </c>
      <c r="J30" s="27">
        <v>6100</v>
      </c>
      <c r="K30" s="27">
        <v>0</v>
      </c>
      <c r="L30" s="27">
        <f>J30-K30</f>
        <v>6100</v>
      </c>
      <c r="M30" s="27">
        <v>300</v>
      </c>
      <c r="N30" s="27">
        <v>21831</v>
      </c>
      <c r="O30" s="29">
        <v>19300</v>
      </c>
      <c r="P30" s="44"/>
      <c r="Q30" s="46"/>
    </row>
    <row r="31" spans="1:17" s="2" customFormat="1" ht="30" customHeight="1" thickBot="1">
      <c r="A31" s="86"/>
      <c r="B31" s="89"/>
      <c r="C31" s="89"/>
      <c r="D31" s="95"/>
      <c r="E31" s="15" t="s">
        <v>16</v>
      </c>
      <c r="F31" s="25">
        <f>F30-F29</f>
        <v>0</v>
      </c>
      <c r="G31" s="30">
        <f aca="true" t="shared" si="9" ref="G31:N31">G29-G30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>O30-O29</f>
        <v>0</v>
      </c>
      <c r="P31" s="96"/>
      <c r="Q31" s="49"/>
    </row>
    <row r="32" spans="1:17" s="2" customFormat="1" ht="30" customHeight="1">
      <c r="A32" s="90" t="s">
        <v>75</v>
      </c>
      <c r="B32" s="91" t="s">
        <v>47</v>
      </c>
      <c r="C32" s="91" t="s">
        <v>49</v>
      </c>
      <c r="D32" s="92" t="s">
        <v>88</v>
      </c>
      <c r="E32" s="17" t="s">
        <v>14</v>
      </c>
      <c r="F32" s="26">
        <f>SUM(G32,J32,M32,N32,O32)</f>
        <v>22000</v>
      </c>
      <c r="G32" s="26">
        <v>0</v>
      </c>
      <c r="H32" s="26">
        <v>0</v>
      </c>
      <c r="I32" s="31">
        <f>G32-H32</f>
        <v>0</v>
      </c>
      <c r="J32" s="26">
        <v>635</v>
      </c>
      <c r="K32" s="26">
        <v>0</v>
      </c>
      <c r="L32" s="31">
        <f>J32-K32</f>
        <v>635</v>
      </c>
      <c r="M32" s="26">
        <v>687</v>
      </c>
      <c r="N32" s="26">
        <v>20678</v>
      </c>
      <c r="O32" s="26">
        <v>0</v>
      </c>
      <c r="P32" s="84" t="s">
        <v>106</v>
      </c>
      <c r="Q32" s="85"/>
    </row>
    <row r="33" spans="1:17" s="2" customFormat="1" ht="30" customHeight="1">
      <c r="A33" s="83"/>
      <c r="B33" s="88"/>
      <c r="C33" s="88"/>
      <c r="D33" s="93"/>
      <c r="E33" s="14" t="s">
        <v>15</v>
      </c>
      <c r="F33" s="24">
        <f>SUM(G33,J33,M33,N33,O33)</f>
        <v>22000</v>
      </c>
      <c r="G33" s="24">
        <v>0</v>
      </c>
      <c r="H33" s="24">
        <v>0</v>
      </c>
      <c r="I33" s="27">
        <f>G33-H33</f>
        <v>0</v>
      </c>
      <c r="J33" s="24">
        <v>635</v>
      </c>
      <c r="K33" s="24">
        <v>0</v>
      </c>
      <c r="L33" s="27">
        <f>J33-K33</f>
        <v>635</v>
      </c>
      <c r="M33" s="24">
        <v>687</v>
      </c>
      <c r="N33" s="24">
        <v>20678</v>
      </c>
      <c r="O33" s="24">
        <v>0</v>
      </c>
      <c r="P33" s="44"/>
      <c r="Q33" s="46"/>
    </row>
    <row r="34" spans="1:17" s="2" customFormat="1" ht="30" customHeight="1">
      <c r="A34" s="83"/>
      <c r="B34" s="88"/>
      <c r="C34" s="88"/>
      <c r="D34" s="93"/>
      <c r="E34" s="14" t="s">
        <v>16</v>
      </c>
      <c r="F34" s="24">
        <f>F33-F32</f>
        <v>0</v>
      </c>
      <c r="G34" s="29">
        <f aca="true" t="shared" si="10" ref="G34:N34">G32-G33</f>
        <v>0</v>
      </c>
      <c r="H34" s="29">
        <f t="shared" si="10"/>
        <v>0</v>
      </c>
      <c r="I34" s="29">
        <f t="shared" si="10"/>
        <v>0</v>
      </c>
      <c r="J34" s="29">
        <f t="shared" si="10"/>
        <v>0</v>
      </c>
      <c r="K34" s="29">
        <f t="shared" si="10"/>
        <v>0</v>
      </c>
      <c r="L34" s="29">
        <f t="shared" si="10"/>
        <v>0</v>
      </c>
      <c r="M34" s="29">
        <f t="shared" si="10"/>
        <v>0</v>
      </c>
      <c r="N34" s="29">
        <f t="shared" si="10"/>
        <v>0</v>
      </c>
      <c r="O34" s="29">
        <f>O33-O32</f>
        <v>0</v>
      </c>
      <c r="P34" s="44"/>
      <c r="Q34" s="46"/>
    </row>
    <row r="35" spans="1:17" s="2" customFormat="1" ht="30" customHeight="1">
      <c r="A35" s="82" t="s">
        <v>75</v>
      </c>
      <c r="B35" s="35" t="s">
        <v>76</v>
      </c>
      <c r="C35" s="35" t="s">
        <v>77</v>
      </c>
      <c r="D35" s="37" t="s">
        <v>84</v>
      </c>
      <c r="E35" s="14" t="s">
        <v>14</v>
      </c>
      <c r="F35" s="24">
        <f>SUM(G35,J35,M35,N35,O35)</f>
        <v>19331</v>
      </c>
      <c r="G35" s="24">
        <v>1200</v>
      </c>
      <c r="H35" s="24">
        <v>1200</v>
      </c>
      <c r="I35" s="27">
        <f>G35-H35</f>
        <v>0</v>
      </c>
      <c r="J35" s="24">
        <v>3640</v>
      </c>
      <c r="K35" s="24">
        <v>3640</v>
      </c>
      <c r="L35" s="27">
        <f>J35-K35</f>
        <v>0</v>
      </c>
      <c r="M35" s="24">
        <v>5796</v>
      </c>
      <c r="N35" s="24">
        <v>8695</v>
      </c>
      <c r="O35" s="24">
        <v>0</v>
      </c>
      <c r="P35" s="43" t="s">
        <v>108</v>
      </c>
      <c r="Q35" s="45"/>
    </row>
    <row r="36" spans="1:17" s="2" customFormat="1" ht="30" customHeight="1">
      <c r="A36" s="83"/>
      <c r="B36" s="35"/>
      <c r="C36" s="35"/>
      <c r="D36" s="61"/>
      <c r="E36" s="14" t="s">
        <v>15</v>
      </c>
      <c r="F36" s="24">
        <f>SUM(G36,J36,M36,N36,O36)</f>
        <v>19331</v>
      </c>
      <c r="G36" s="24">
        <v>1200</v>
      </c>
      <c r="H36" s="24">
        <v>1200</v>
      </c>
      <c r="I36" s="27">
        <f>G36-H36</f>
        <v>0</v>
      </c>
      <c r="J36" s="24">
        <v>3640</v>
      </c>
      <c r="K36" s="24">
        <v>3640</v>
      </c>
      <c r="L36" s="27">
        <f>J36-K36</f>
        <v>0</v>
      </c>
      <c r="M36" s="24">
        <v>5796</v>
      </c>
      <c r="N36" s="24">
        <v>8695</v>
      </c>
      <c r="O36" s="24">
        <v>0</v>
      </c>
      <c r="P36" s="44"/>
      <c r="Q36" s="46"/>
    </row>
    <row r="37" spans="1:17" s="2" customFormat="1" ht="30" customHeight="1">
      <c r="A37" s="83"/>
      <c r="B37" s="35"/>
      <c r="C37" s="35"/>
      <c r="D37" s="61"/>
      <c r="E37" s="14" t="s">
        <v>16</v>
      </c>
      <c r="F37" s="24">
        <f>F36-F35</f>
        <v>0</v>
      </c>
      <c r="G37" s="29">
        <f aca="true" t="shared" si="11" ref="G37:N37">G35-G36</f>
        <v>0</v>
      </c>
      <c r="H37" s="29">
        <f t="shared" si="11"/>
        <v>0</v>
      </c>
      <c r="I37" s="29">
        <f t="shared" si="11"/>
        <v>0</v>
      </c>
      <c r="J37" s="29">
        <f t="shared" si="11"/>
        <v>0</v>
      </c>
      <c r="K37" s="29">
        <f t="shared" si="11"/>
        <v>0</v>
      </c>
      <c r="L37" s="29">
        <f t="shared" si="11"/>
        <v>0</v>
      </c>
      <c r="M37" s="29">
        <f t="shared" si="11"/>
        <v>0</v>
      </c>
      <c r="N37" s="29">
        <f t="shared" si="11"/>
        <v>0</v>
      </c>
      <c r="O37" s="29">
        <f>O36-O35</f>
        <v>0</v>
      </c>
      <c r="P37" s="44"/>
      <c r="Q37" s="46"/>
    </row>
    <row r="38" spans="1:17" s="2" customFormat="1" ht="30" customHeight="1">
      <c r="A38" s="50" t="s">
        <v>40</v>
      </c>
      <c r="B38" s="35" t="s">
        <v>41</v>
      </c>
      <c r="C38" s="35" t="s">
        <v>38</v>
      </c>
      <c r="D38" s="37" t="s">
        <v>89</v>
      </c>
      <c r="E38" s="14" t="s">
        <v>14</v>
      </c>
      <c r="F38" s="24">
        <f>SUM(G38,J38,M38,N38,O38)</f>
        <v>12524</v>
      </c>
      <c r="G38" s="24">
        <v>5932</v>
      </c>
      <c r="H38" s="24">
        <v>5932</v>
      </c>
      <c r="I38" s="33">
        <f>G38-H38</f>
        <v>0</v>
      </c>
      <c r="J38" s="24">
        <v>2553</v>
      </c>
      <c r="K38" s="24">
        <v>2553</v>
      </c>
      <c r="L38" s="33">
        <f>J38-K38</f>
        <v>0</v>
      </c>
      <c r="M38" s="24">
        <v>4039</v>
      </c>
      <c r="N38" s="24">
        <v>0</v>
      </c>
      <c r="O38" s="24">
        <v>0</v>
      </c>
      <c r="P38" s="78" t="s">
        <v>109</v>
      </c>
      <c r="Q38" s="45"/>
    </row>
    <row r="39" spans="1:17" s="2" customFormat="1" ht="30" customHeight="1">
      <c r="A39" s="51"/>
      <c r="B39" s="52"/>
      <c r="C39" s="52"/>
      <c r="D39" s="61"/>
      <c r="E39" s="14" t="s">
        <v>15</v>
      </c>
      <c r="F39" s="24">
        <f>SUM(G39,J39,M39,N39,O39)</f>
        <v>12524</v>
      </c>
      <c r="G39" s="24">
        <v>5932</v>
      </c>
      <c r="H39" s="24">
        <v>5932</v>
      </c>
      <c r="I39" s="33">
        <f>G39-H39</f>
        <v>0</v>
      </c>
      <c r="J39" s="24">
        <v>2553</v>
      </c>
      <c r="K39" s="24">
        <v>2553</v>
      </c>
      <c r="L39" s="33">
        <f>J39-K39</f>
        <v>0</v>
      </c>
      <c r="M39" s="24">
        <v>4039</v>
      </c>
      <c r="N39" s="24">
        <v>0</v>
      </c>
      <c r="O39" s="24">
        <v>0</v>
      </c>
      <c r="P39" s="79"/>
      <c r="Q39" s="46"/>
    </row>
    <row r="40" spans="1:17" s="2" customFormat="1" ht="30" customHeight="1">
      <c r="A40" s="51"/>
      <c r="B40" s="52"/>
      <c r="C40" s="52"/>
      <c r="D40" s="61"/>
      <c r="E40" s="14" t="s">
        <v>16</v>
      </c>
      <c r="F40" s="24">
        <f>F39-F38</f>
        <v>0</v>
      </c>
      <c r="G40" s="34">
        <f aca="true" t="shared" si="12" ref="G40:N40">G38-G39</f>
        <v>0</v>
      </c>
      <c r="H40" s="34">
        <f t="shared" si="12"/>
        <v>0</v>
      </c>
      <c r="I40" s="34">
        <f t="shared" si="12"/>
        <v>0</v>
      </c>
      <c r="J40" s="34">
        <f t="shared" si="12"/>
        <v>0</v>
      </c>
      <c r="K40" s="34">
        <f t="shared" si="12"/>
        <v>0</v>
      </c>
      <c r="L40" s="34">
        <f t="shared" si="12"/>
        <v>0</v>
      </c>
      <c r="M40" s="34">
        <f t="shared" si="12"/>
        <v>0</v>
      </c>
      <c r="N40" s="34">
        <f t="shared" si="12"/>
        <v>0</v>
      </c>
      <c r="O40" s="34">
        <f>O39-O38</f>
        <v>0</v>
      </c>
      <c r="P40" s="79"/>
      <c r="Q40" s="46"/>
    </row>
    <row r="41" spans="1:17" s="2" customFormat="1" ht="30" customHeight="1">
      <c r="A41" s="66"/>
      <c r="B41" s="68"/>
      <c r="C41" s="35" t="s">
        <v>39</v>
      </c>
      <c r="D41" s="37" t="s">
        <v>42</v>
      </c>
      <c r="E41" s="14" t="s">
        <v>14</v>
      </c>
      <c r="F41" s="24">
        <f>SUM(G41,J41,M41,N41,O41)</f>
        <v>4252</v>
      </c>
      <c r="G41" s="24">
        <v>3893</v>
      </c>
      <c r="H41" s="24">
        <v>3893</v>
      </c>
      <c r="I41" s="33">
        <f>G41-H41</f>
        <v>0</v>
      </c>
      <c r="J41" s="24">
        <v>359</v>
      </c>
      <c r="K41" s="24">
        <v>359</v>
      </c>
      <c r="L41" s="33">
        <f>J41-K41</f>
        <v>0</v>
      </c>
      <c r="M41" s="24">
        <v>0</v>
      </c>
      <c r="N41" s="24">
        <v>0</v>
      </c>
      <c r="O41" s="24">
        <v>0</v>
      </c>
      <c r="P41" s="43" t="s">
        <v>110</v>
      </c>
      <c r="Q41" s="45"/>
    </row>
    <row r="42" spans="1:17" s="2" customFormat="1" ht="30" customHeight="1">
      <c r="A42" s="66"/>
      <c r="B42" s="68"/>
      <c r="C42" s="35"/>
      <c r="D42" s="37"/>
      <c r="E42" s="14" t="s">
        <v>15</v>
      </c>
      <c r="F42" s="24">
        <f>SUM(G42,J42,M42,N42,O42)</f>
        <v>4252</v>
      </c>
      <c r="G42" s="24">
        <v>3893</v>
      </c>
      <c r="H42" s="24">
        <v>3893</v>
      </c>
      <c r="I42" s="33">
        <f>G42-H42</f>
        <v>0</v>
      </c>
      <c r="J42" s="24">
        <v>359</v>
      </c>
      <c r="K42" s="24">
        <v>359</v>
      </c>
      <c r="L42" s="33">
        <f>J42-K42</f>
        <v>0</v>
      </c>
      <c r="M42" s="24">
        <v>0</v>
      </c>
      <c r="N42" s="24">
        <v>0</v>
      </c>
      <c r="O42" s="24">
        <v>0</v>
      </c>
      <c r="P42" s="81"/>
      <c r="Q42" s="46"/>
    </row>
    <row r="43" spans="1:17" s="2" customFormat="1" ht="30" customHeight="1">
      <c r="A43" s="66"/>
      <c r="B43" s="68"/>
      <c r="C43" s="35"/>
      <c r="D43" s="37"/>
      <c r="E43" s="14" t="s">
        <v>16</v>
      </c>
      <c r="F43" s="24">
        <f>F42-F41</f>
        <v>0</v>
      </c>
      <c r="G43" s="29">
        <f aca="true" t="shared" si="13" ref="G43:N43">G41-G42</f>
        <v>0</v>
      </c>
      <c r="H43" s="29">
        <f t="shared" si="13"/>
        <v>0</v>
      </c>
      <c r="I43" s="29">
        <f t="shared" si="13"/>
        <v>0</v>
      </c>
      <c r="J43" s="29">
        <f t="shared" si="13"/>
        <v>0</v>
      </c>
      <c r="K43" s="29">
        <f t="shared" si="13"/>
        <v>0</v>
      </c>
      <c r="L43" s="29">
        <f t="shared" si="13"/>
        <v>0</v>
      </c>
      <c r="M43" s="29">
        <f t="shared" si="13"/>
        <v>0</v>
      </c>
      <c r="N43" s="29">
        <f t="shared" si="13"/>
        <v>0</v>
      </c>
      <c r="O43" s="29">
        <f>O42-O41</f>
        <v>0</v>
      </c>
      <c r="P43" s="81"/>
      <c r="Q43" s="46"/>
    </row>
    <row r="44" spans="1:17" s="2" customFormat="1" ht="30" customHeight="1">
      <c r="A44" s="39" t="s">
        <v>50</v>
      </c>
      <c r="B44" s="35" t="s">
        <v>78</v>
      </c>
      <c r="C44" s="35" t="s">
        <v>79</v>
      </c>
      <c r="D44" s="37" t="s">
        <v>67</v>
      </c>
      <c r="E44" s="14" t="s">
        <v>14</v>
      </c>
      <c r="F44" s="24">
        <f>SUM(G44,J44,M44,N44,O44)</f>
        <v>15900</v>
      </c>
      <c r="G44" s="24">
        <v>1700</v>
      </c>
      <c r="H44" s="24">
        <v>0</v>
      </c>
      <c r="I44" s="24">
        <f>G44-H44</f>
        <v>1700</v>
      </c>
      <c r="J44" s="24">
        <v>4084</v>
      </c>
      <c r="K44" s="24">
        <v>683</v>
      </c>
      <c r="L44" s="24">
        <f>J44-K44</f>
        <v>3401</v>
      </c>
      <c r="M44" s="24">
        <v>2208</v>
      </c>
      <c r="N44" s="24">
        <v>7908</v>
      </c>
      <c r="O44" s="24">
        <v>0</v>
      </c>
      <c r="P44" s="43" t="s">
        <v>111</v>
      </c>
      <c r="Q44" s="45"/>
    </row>
    <row r="45" spans="1:21" s="2" customFormat="1" ht="30" customHeight="1">
      <c r="A45" s="55"/>
      <c r="B45" s="52"/>
      <c r="C45" s="52"/>
      <c r="D45" s="37"/>
      <c r="E45" s="14" t="s">
        <v>15</v>
      </c>
      <c r="F45" s="24">
        <f>SUM(G45,J45,M45,N45,O45)</f>
        <v>15900</v>
      </c>
      <c r="G45" s="24">
        <v>1700</v>
      </c>
      <c r="H45" s="24">
        <v>0</v>
      </c>
      <c r="I45" s="24">
        <f>G45-H45</f>
        <v>1700</v>
      </c>
      <c r="J45" s="24">
        <v>4084</v>
      </c>
      <c r="K45" s="24">
        <v>683</v>
      </c>
      <c r="L45" s="24">
        <f>J45-K45</f>
        <v>3401</v>
      </c>
      <c r="M45" s="24">
        <v>2208</v>
      </c>
      <c r="N45" s="24">
        <v>7908</v>
      </c>
      <c r="O45" s="24">
        <v>0</v>
      </c>
      <c r="P45" s="47"/>
      <c r="Q45" s="80"/>
      <c r="S45" s="5"/>
      <c r="T45" s="4"/>
      <c r="U45" s="4"/>
    </row>
    <row r="46" spans="1:21" s="2" customFormat="1" ht="30" customHeight="1">
      <c r="A46" s="55"/>
      <c r="B46" s="52"/>
      <c r="C46" s="52"/>
      <c r="D46" s="37"/>
      <c r="E46" s="14" t="s">
        <v>16</v>
      </c>
      <c r="F46" s="24">
        <f>F45-F44</f>
        <v>0</v>
      </c>
      <c r="G46" s="24">
        <f aca="true" t="shared" si="14" ref="G46:O46">G45-G44</f>
        <v>0</v>
      </c>
      <c r="H46" s="24">
        <f t="shared" si="14"/>
        <v>0</v>
      </c>
      <c r="I46" s="24">
        <f t="shared" si="14"/>
        <v>0</v>
      </c>
      <c r="J46" s="24">
        <f t="shared" si="14"/>
        <v>0</v>
      </c>
      <c r="K46" s="24">
        <f t="shared" si="14"/>
        <v>0</v>
      </c>
      <c r="L46" s="24">
        <f t="shared" si="14"/>
        <v>0</v>
      </c>
      <c r="M46" s="24">
        <f t="shared" si="14"/>
        <v>0</v>
      </c>
      <c r="N46" s="24">
        <f t="shared" si="14"/>
        <v>0</v>
      </c>
      <c r="O46" s="24">
        <f t="shared" si="14"/>
        <v>0</v>
      </c>
      <c r="P46" s="47"/>
      <c r="Q46" s="80"/>
      <c r="S46" s="5"/>
      <c r="T46" s="4"/>
      <c r="U46" s="4"/>
    </row>
    <row r="47" spans="1:17" s="2" customFormat="1" ht="30" customHeight="1">
      <c r="A47" s="39" t="s">
        <v>51</v>
      </c>
      <c r="B47" s="35" t="s">
        <v>23</v>
      </c>
      <c r="C47" s="35" t="s">
        <v>80</v>
      </c>
      <c r="D47" s="37" t="s">
        <v>90</v>
      </c>
      <c r="E47" s="14" t="s">
        <v>14</v>
      </c>
      <c r="F47" s="24">
        <f>SUM(G47,J47,M47,N47,O47)</f>
        <v>168335</v>
      </c>
      <c r="G47" s="24">
        <v>133086</v>
      </c>
      <c r="H47" s="24">
        <v>133086</v>
      </c>
      <c r="I47" s="24">
        <f>G47-H47</f>
        <v>0</v>
      </c>
      <c r="J47" s="24">
        <v>19171</v>
      </c>
      <c r="K47" s="24">
        <v>17000</v>
      </c>
      <c r="L47" s="24">
        <v>2171</v>
      </c>
      <c r="M47" s="24">
        <v>16078</v>
      </c>
      <c r="N47" s="24">
        <v>0</v>
      </c>
      <c r="O47" s="24">
        <v>0</v>
      </c>
      <c r="P47" s="73" t="s">
        <v>112</v>
      </c>
      <c r="Q47" s="65"/>
    </row>
    <row r="48" spans="1:17" s="2" customFormat="1" ht="30" customHeight="1">
      <c r="A48" s="55"/>
      <c r="B48" s="52"/>
      <c r="C48" s="52"/>
      <c r="D48" s="61"/>
      <c r="E48" s="14" t="s">
        <v>15</v>
      </c>
      <c r="F48" s="24">
        <f>SUM(G48,J48,M48,N48,O48)</f>
        <v>168335</v>
      </c>
      <c r="G48" s="24">
        <v>133086</v>
      </c>
      <c r="H48" s="24">
        <v>133086</v>
      </c>
      <c r="I48" s="24">
        <f>G48-H48</f>
        <v>0</v>
      </c>
      <c r="J48" s="24">
        <v>19171</v>
      </c>
      <c r="K48" s="24">
        <v>17000</v>
      </c>
      <c r="L48" s="24">
        <v>2171</v>
      </c>
      <c r="M48" s="24">
        <v>16078</v>
      </c>
      <c r="N48" s="24">
        <v>0</v>
      </c>
      <c r="O48" s="24">
        <v>0</v>
      </c>
      <c r="P48" s="63"/>
      <c r="Q48" s="65"/>
    </row>
    <row r="49" spans="1:17" s="2" customFormat="1" ht="30" customHeight="1">
      <c r="A49" s="55"/>
      <c r="B49" s="52"/>
      <c r="C49" s="52"/>
      <c r="D49" s="61"/>
      <c r="E49" s="14" t="s">
        <v>16</v>
      </c>
      <c r="F49" s="24">
        <f>F48-F47</f>
        <v>0</v>
      </c>
      <c r="G49" s="24">
        <f aca="true" t="shared" si="15" ref="G49:O49">G48-G47</f>
        <v>0</v>
      </c>
      <c r="H49" s="24">
        <f t="shared" si="15"/>
        <v>0</v>
      </c>
      <c r="I49" s="24">
        <f t="shared" si="15"/>
        <v>0</v>
      </c>
      <c r="J49" s="24">
        <f t="shared" si="15"/>
        <v>0</v>
      </c>
      <c r="K49" s="24">
        <f t="shared" si="15"/>
        <v>0</v>
      </c>
      <c r="L49" s="24">
        <f t="shared" si="15"/>
        <v>0</v>
      </c>
      <c r="M49" s="24">
        <f t="shared" si="15"/>
        <v>0</v>
      </c>
      <c r="N49" s="24">
        <f t="shared" si="15"/>
        <v>0</v>
      </c>
      <c r="O49" s="24">
        <f t="shared" si="15"/>
        <v>0</v>
      </c>
      <c r="P49" s="63"/>
      <c r="Q49" s="65"/>
    </row>
    <row r="50" spans="1:17" s="2" customFormat="1" ht="30" customHeight="1">
      <c r="A50" s="66"/>
      <c r="B50" s="68"/>
      <c r="C50" s="35" t="s">
        <v>81</v>
      </c>
      <c r="D50" s="37" t="s">
        <v>91</v>
      </c>
      <c r="E50" s="14" t="s">
        <v>14</v>
      </c>
      <c r="F50" s="24">
        <f>SUM(G50,J50,M50,N50,O50)</f>
        <v>170139</v>
      </c>
      <c r="G50" s="24">
        <v>77345</v>
      </c>
      <c r="H50" s="24">
        <v>72345</v>
      </c>
      <c r="I50" s="24">
        <f>G50-H50</f>
        <v>5000</v>
      </c>
      <c r="J50" s="24">
        <v>30135</v>
      </c>
      <c r="K50" s="24">
        <v>27135</v>
      </c>
      <c r="L50" s="24">
        <v>3000</v>
      </c>
      <c r="M50" s="24">
        <v>22000</v>
      </c>
      <c r="N50" s="24">
        <v>20000</v>
      </c>
      <c r="O50" s="24">
        <v>20659</v>
      </c>
      <c r="P50" s="73" t="s">
        <v>113</v>
      </c>
      <c r="Q50" s="65"/>
    </row>
    <row r="51" spans="1:17" s="2" customFormat="1" ht="30" customHeight="1">
      <c r="A51" s="66"/>
      <c r="B51" s="68"/>
      <c r="C51" s="52"/>
      <c r="D51" s="77"/>
      <c r="E51" s="14" t="s">
        <v>15</v>
      </c>
      <c r="F51" s="24">
        <f>SUM(G51,J51,M51,N51,O51)</f>
        <v>170139</v>
      </c>
      <c r="G51" s="24">
        <v>77345</v>
      </c>
      <c r="H51" s="24">
        <v>72345</v>
      </c>
      <c r="I51" s="24">
        <f>G51-H51</f>
        <v>5000</v>
      </c>
      <c r="J51" s="24">
        <v>30135</v>
      </c>
      <c r="K51" s="24">
        <v>27135</v>
      </c>
      <c r="L51" s="24">
        <v>3000</v>
      </c>
      <c r="M51" s="24">
        <v>22000</v>
      </c>
      <c r="N51" s="24">
        <v>20000</v>
      </c>
      <c r="O51" s="24">
        <v>20659</v>
      </c>
      <c r="P51" s="63"/>
      <c r="Q51" s="65"/>
    </row>
    <row r="52" spans="1:17" s="2" customFormat="1" ht="30" customHeight="1">
      <c r="A52" s="66"/>
      <c r="B52" s="68"/>
      <c r="C52" s="52"/>
      <c r="D52" s="77"/>
      <c r="E52" s="14" t="s">
        <v>16</v>
      </c>
      <c r="F52" s="24">
        <f>F51-F50</f>
        <v>0</v>
      </c>
      <c r="G52" s="24">
        <f>G51-G50</f>
        <v>0</v>
      </c>
      <c r="H52" s="24">
        <f aca="true" t="shared" si="16" ref="H52:M52">H51-H50</f>
        <v>0</v>
      </c>
      <c r="I52" s="24">
        <f>I51-I50</f>
        <v>0</v>
      </c>
      <c r="J52" s="24">
        <f>J51-J50</f>
        <v>0</v>
      </c>
      <c r="K52" s="24">
        <f t="shared" si="16"/>
        <v>0</v>
      </c>
      <c r="L52" s="24">
        <f t="shared" si="16"/>
        <v>0</v>
      </c>
      <c r="M52" s="24">
        <f t="shared" si="16"/>
        <v>0</v>
      </c>
      <c r="N52" s="24">
        <f>N51-N50</f>
        <v>0</v>
      </c>
      <c r="O52" s="24">
        <f>O51-O50</f>
        <v>0</v>
      </c>
      <c r="P52" s="63"/>
      <c r="Q52" s="65"/>
    </row>
    <row r="53" spans="1:17" s="2" customFormat="1" ht="30" customHeight="1">
      <c r="A53" s="66"/>
      <c r="B53" s="68"/>
      <c r="C53" s="35" t="s">
        <v>52</v>
      </c>
      <c r="D53" s="37" t="s">
        <v>92</v>
      </c>
      <c r="E53" s="14" t="s">
        <v>14</v>
      </c>
      <c r="F53" s="24">
        <f>SUM(G53,J53,M53,N53,O53)</f>
        <v>385100</v>
      </c>
      <c r="G53" s="24">
        <v>8513</v>
      </c>
      <c r="H53" s="24">
        <v>8050</v>
      </c>
      <c r="I53" s="24">
        <v>11</v>
      </c>
      <c r="J53" s="24">
        <v>5668</v>
      </c>
      <c r="K53" s="24">
        <v>5668</v>
      </c>
      <c r="L53" s="24">
        <f>J53-K53</f>
        <v>0</v>
      </c>
      <c r="M53" s="24">
        <v>1342</v>
      </c>
      <c r="N53" s="24">
        <v>17309</v>
      </c>
      <c r="O53" s="24">
        <v>352268</v>
      </c>
      <c r="P53" s="73" t="s">
        <v>114</v>
      </c>
      <c r="Q53" s="65"/>
    </row>
    <row r="54" spans="1:17" s="2" customFormat="1" ht="30" customHeight="1">
      <c r="A54" s="66"/>
      <c r="B54" s="68"/>
      <c r="C54" s="52"/>
      <c r="D54" s="61"/>
      <c r="E54" s="14" t="s">
        <v>15</v>
      </c>
      <c r="F54" s="24">
        <f>SUM(G54,J54,M54,N54,O54)</f>
        <v>385100</v>
      </c>
      <c r="G54" s="24">
        <v>8513</v>
      </c>
      <c r="H54" s="24">
        <v>8050</v>
      </c>
      <c r="I54" s="24">
        <v>11</v>
      </c>
      <c r="J54" s="24">
        <v>5668</v>
      </c>
      <c r="K54" s="24">
        <v>5668</v>
      </c>
      <c r="L54" s="24">
        <f>J54-K54</f>
        <v>0</v>
      </c>
      <c r="M54" s="24">
        <v>1342</v>
      </c>
      <c r="N54" s="24">
        <v>17309</v>
      </c>
      <c r="O54" s="24">
        <v>352268</v>
      </c>
      <c r="P54" s="63"/>
      <c r="Q54" s="65"/>
    </row>
    <row r="55" spans="1:17" s="2" customFormat="1" ht="30" customHeight="1">
      <c r="A55" s="66"/>
      <c r="B55" s="68"/>
      <c r="C55" s="52"/>
      <c r="D55" s="61"/>
      <c r="E55" s="14" t="s">
        <v>16</v>
      </c>
      <c r="F55" s="24">
        <f>F54-F53</f>
        <v>0</v>
      </c>
      <c r="G55" s="24">
        <f aca="true" t="shared" si="17" ref="G55:O55">G54-G53</f>
        <v>0</v>
      </c>
      <c r="H55" s="24">
        <f t="shared" si="17"/>
        <v>0</v>
      </c>
      <c r="I55" s="24">
        <f t="shared" si="17"/>
        <v>0</v>
      </c>
      <c r="J55" s="24">
        <f t="shared" si="17"/>
        <v>0</v>
      </c>
      <c r="K55" s="24">
        <f t="shared" si="17"/>
        <v>0</v>
      </c>
      <c r="L55" s="24">
        <f t="shared" si="17"/>
        <v>0</v>
      </c>
      <c r="M55" s="24">
        <f t="shared" si="17"/>
        <v>0</v>
      </c>
      <c r="N55" s="24">
        <f t="shared" si="17"/>
        <v>0</v>
      </c>
      <c r="O55" s="24">
        <f t="shared" si="17"/>
        <v>0</v>
      </c>
      <c r="P55" s="63"/>
      <c r="Q55" s="65"/>
    </row>
    <row r="56" spans="1:17" s="7" customFormat="1" ht="30" customHeight="1">
      <c r="A56" s="66"/>
      <c r="B56" s="35" t="s">
        <v>82</v>
      </c>
      <c r="C56" s="35" t="s">
        <v>83</v>
      </c>
      <c r="D56" s="37" t="s">
        <v>28</v>
      </c>
      <c r="E56" s="14" t="s">
        <v>14</v>
      </c>
      <c r="F56" s="24">
        <f>SUM(G56,J56,M56,N56,O56)</f>
        <v>29600</v>
      </c>
      <c r="G56" s="24">
        <v>17552</v>
      </c>
      <c r="H56" s="24">
        <v>17550</v>
      </c>
      <c r="I56" s="24">
        <v>2</v>
      </c>
      <c r="J56" s="24">
        <v>2066</v>
      </c>
      <c r="K56" s="24">
        <v>1766</v>
      </c>
      <c r="L56" s="24">
        <v>300</v>
      </c>
      <c r="M56" s="24">
        <v>4470</v>
      </c>
      <c r="N56" s="24">
        <v>5512</v>
      </c>
      <c r="O56" s="24">
        <v>0</v>
      </c>
      <c r="P56" s="73" t="s">
        <v>115</v>
      </c>
      <c r="Q56" s="65"/>
    </row>
    <row r="57" spans="1:17" s="7" customFormat="1" ht="30" customHeight="1">
      <c r="A57" s="66"/>
      <c r="B57" s="52"/>
      <c r="C57" s="52"/>
      <c r="D57" s="61"/>
      <c r="E57" s="14" t="s">
        <v>15</v>
      </c>
      <c r="F57" s="24">
        <f>SUM(G57,J57,M57,N57,O57)</f>
        <v>29600</v>
      </c>
      <c r="G57" s="24">
        <v>17552</v>
      </c>
      <c r="H57" s="24">
        <v>17550</v>
      </c>
      <c r="I57" s="24">
        <v>2</v>
      </c>
      <c r="J57" s="24">
        <v>2066</v>
      </c>
      <c r="K57" s="24">
        <v>1766</v>
      </c>
      <c r="L57" s="24">
        <v>300</v>
      </c>
      <c r="M57" s="24">
        <v>4470</v>
      </c>
      <c r="N57" s="24">
        <v>5512</v>
      </c>
      <c r="O57" s="24">
        <v>0</v>
      </c>
      <c r="P57" s="63"/>
      <c r="Q57" s="65"/>
    </row>
    <row r="58" spans="1:17" s="7" customFormat="1" ht="30" customHeight="1">
      <c r="A58" s="66"/>
      <c r="B58" s="52"/>
      <c r="C58" s="52"/>
      <c r="D58" s="61"/>
      <c r="E58" s="14" t="s">
        <v>16</v>
      </c>
      <c r="F58" s="24">
        <f>F57-F56</f>
        <v>0</v>
      </c>
      <c r="G58" s="24">
        <f aca="true" t="shared" si="18" ref="G58:O58">G57-G56</f>
        <v>0</v>
      </c>
      <c r="H58" s="24">
        <f t="shared" si="18"/>
        <v>0</v>
      </c>
      <c r="I58" s="24">
        <f t="shared" si="18"/>
        <v>0</v>
      </c>
      <c r="J58" s="24">
        <f t="shared" si="18"/>
        <v>0</v>
      </c>
      <c r="K58" s="24">
        <f t="shared" si="18"/>
        <v>0</v>
      </c>
      <c r="L58" s="24">
        <f t="shared" si="18"/>
        <v>0</v>
      </c>
      <c r="M58" s="24">
        <f t="shared" si="18"/>
        <v>0</v>
      </c>
      <c r="N58" s="24">
        <f t="shared" si="18"/>
        <v>0</v>
      </c>
      <c r="O58" s="24">
        <f t="shared" si="18"/>
        <v>0</v>
      </c>
      <c r="P58" s="63"/>
      <c r="Q58" s="65"/>
    </row>
    <row r="59" spans="1:17" s="2" customFormat="1" ht="30" customHeight="1">
      <c r="A59" s="66"/>
      <c r="B59" s="35" t="s">
        <v>82</v>
      </c>
      <c r="C59" s="70" t="s">
        <v>29</v>
      </c>
      <c r="D59" s="37" t="s">
        <v>93</v>
      </c>
      <c r="E59" s="14" t="s">
        <v>14</v>
      </c>
      <c r="F59" s="24">
        <f>SUM(G59,J59,M59,N59,O59)</f>
        <v>62000</v>
      </c>
      <c r="G59" s="24">
        <v>7573</v>
      </c>
      <c r="H59" s="24">
        <v>7573</v>
      </c>
      <c r="I59" s="24">
        <v>0</v>
      </c>
      <c r="J59" s="24">
        <v>7160</v>
      </c>
      <c r="K59" s="24">
        <v>6332</v>
      </c>
      <c r="L59" s="24">
        <v>828</v>
      </c>
      <c r="M59" s="24">
        <v>0</v>
      </c>
      <c r="N59" s="24">
        <v>15000</v>
      </c>
      <c r="O59" s="24">
        <v>32267</v>
      </c>
      <c r="P59" s="43" t="s">
        <v>116</v>
      </c>
      <c r="Q59" s="65"/>
    </row>
    <row r="60" spans="1:18" s="2" customFormat="1" ht="30" customHeight="1">
      <c r="A60" s="66"/>
      <c r="B60" s="52"/>
      <c r="C60" s="70"/>
      <c r="D60" s="61"/>
      <c r="E60" s="14" t="s">
        <v>15</v>
      </c>
      <c r="F60" s="24">
        <f>SUM(G60,J60,M60,N60,O60)</f>
        <v>62000</v>
      </c>
      <c r="G60" s="24">
        <v>7573</v>
      </c>
      <c r="H60" s="24">
        <v>7573</v>
      </c>
      <c r="I60" s="24">
        <f>G60-H60</f>
        <v>0</v>
      </c>
      <c r="J60" s="24">
        <v>7160</v>
      </c>
      <c r="K60" s="24">
        <v>6332</v>
      </c>
      <c r="L60" s="24">
        <v>828</v>
      </c>
      <c r="M60" s="24">
        <v>0</v>
      </c>
      <c r="N60" s="24">
        <v>15000</v>
      </c>
      <c r="O60" s="24">
        <v>32267</v>
      </c>
      <c r="P60" s="74"/>
      <c r="Q60" s="65"/>
      <c r="R60" s="2" t="s">
        <v>24</v>
      </c>
    </row>
    <row r="61" spans="1:17" s="2" customFormat="1" ht="30" customHeight="1" thickBot="1">
      <c r="A61" s="67"/>
      <c r="B61" s="69"/>
      <c r="C61" s="71"/>
      <c r="D61" s="72"/>
      <c r="E61" s="15" t="s">
        <v>16</v>
      </c>
      <c r="F61" s="25">
        <f aca="true" t="shared" si="19" ref="F61:O61">F60-F59</f>
        <v>0</v>
      </c>
      <c r="G61" s="25">
        <f t="shared" si="19"/>
        <v>0</v>
      </c>
      <c r="H61" s="25">
        <f t="shared" si="19"/>
        <v>0</v>
      </c>
      <c r="I61" s="25">
        <f t="shared" si="19"/>
        <v>0</v>
      </c>
      <c r="J61" s="25">
        <f t="shared" si="19"/>
        <v>0</v>
      </c>
      <c r="K61" s="25">
        <f t="shared" si="19"/>
        <v>0</v>
      </c>
      <c r="L61" s="25">
        <f t="shared" si="19"/>
        <v>0</v>
      </c>
      <c r="M61" s="25">
        <f t="shared" si="19"/>
        <v>0</v>
      </c>
      <c r="N61" s="25">
        <f t="shared" si="19"/>
        <v>0</v>
      </c>
      <c r="O61" s="25">
        <f t="shared" si="19"/>
        <v>0</v>
      </c>
      <c r="P61" s="75"/>
      <c r="Q61" s="76"/>
    </row>
    <row r="62" spans="1:17" s="7" customFormat="1" ht="30" customHeight="1">
      <c r="A62" s="56" t="s">
        <v>51</v>
      </c>
      <c r="B62" s="58" t="s">
        <v>23</v>
      </c>
      <c r="C62" s="58" t="s">
        <v>53</v>
      </c>
      <c r="D62" s="60" t="s">
        <v>94</v>
      </c>
      <c r="E62" s="16" t="s">
        <v>14</v>
      </c>
      <c r="F62" s="32">
        <f>SUM(G62,J62,M62,N62,O62)</f>
        <v>36000</v>
      </c>
      <c r="G62" s="32">
        <v>437</v>
      </c>
      <c r="H62" s="32">
        <v>437</v>
      </c>
      <c r="I62" s="32">
        <f>G62-H62</f>
        <v>0</v>
      </c>
      <c r="J62" s="32">
        <v>0</v>
      </c>
      <c r="K62" s="32">
        <v>0</v>
      </c>
      <c r="L62" s="32">
        <f>J62-K62</f>
        <v>0</v>
      </c>
      <c r="M62" s="32">
        <v>0</v>
      </c>
      <c r="N62" s="32">
        <v>12181</v>
      </c>
      <c r="O62" s="32">
        <v>23382</v>
      </c>
      <c r="P62" s="62" t="s">
        <v>117</v>
      </c>
      <c r="Q62" s="64"/>
    </row>
    <row r="63" spans="1:17" s="7" customFormat="1" ht="30" customHeight="1">
      <c r="A63" s="57"/>
      <c r="B63" s="59"/>
      <c r="C63" s="59"/>
      <c r="D63" s="61"/>
      <c r="E63" s="14" t="s">
        <v>15</v>
      </c>
      <c r="F63" s="24">
        <f>SUM(G63,J63,M63,N63,O63)</f>
        <v>36000</v>
      </c>
      <c r="G63" s="24">
        <v>437</v>
      </c>
      <c r="H63" s="24">
        <v>437</v>
      </c>
      <c r="I63" s="24">
        <f>G63-H63</f>
        <v>0</v>
      </c>
      <c r="J63" s="24">
        <v>0</v>
      </c>
      <c r="K63" s="24">
        <v>0</v>
      </c>
      <c r="L63" s="24">
        <f>J63-K63</f>
        <v>0</v>
      </c>
      <c r="M63" s="24">
        <v>0</v>
      </c>
      <c r="N63" s="24">
        <v>12181</v>
      </c>
      <c r="O63" s="24">
        <v>23382</v>
      </c>
      <c r="P63" s="63"/>
      <c r="Q63" s="65"/>
    </row>
    <row r="64" spans="1:17" s="7" customFormat="1" ht="30" customHeight="1">
      <c r="A64" s="57"/>
      <c r="B64" s="59"/>
      <c r="C64" s="59"/>
      <c r="D64" s="61"/>
      <c r="E64" s="14" t="s">
        <v>16</v>
      </c>
      <c r="F64" s="24">
        <f aca="true" t="shared" si="20" ref="F64:O64">F63-F62</f>
        <v>0</v>
      </c>
      <c r="G64" s="24">
        <f t="shared" si="20"/>
        <v>0</v>
      </c>
      <c r="H64" s="24">
        <f t="shared" si="20"/>
        <v>0</v>
      </c>
      <c r="I64" s="24">
        <f t="shared" si="20"/>
        <v>0</v>
      </c>
      <c r="J64" s="24">
        <f t="shared" si="20"/>
        <v>0</v>
      </c>
      <c r="K64" s="24">
        <f t="shared" si="20"/>
        <v>0</v>
      </c>
      <c r="L64" s="24">
        <f t="shared" si="20"/>
        <v>0</v>
      </c>
      <c r="M64" s="24">
        <f t="shared" si="20"/>
        <v>0</v>
      </c>
      <c r="N64" s="24">
        <f t="shared" si="20"/>
        <v>0</v>
      </c>
      <c r="O64" s="24">
        <f t="shared" si="20"/>
        <v>0</v>
      </c>
      <c r="P64" s="63"/>
      <c r="Q64" s="65"/>
    </row>
    <row r="65" spans="1:17" s="2" customFormat="1" ht="30" customHeight="1">
      <c r="A65" s="39" t="s">
        <v>54</v>
      </c>
      <c r="B65" s="35" t="s">
        <v>85</v>
      </c>
      <c r="C65" s="35" t="s">
        <v>55</v>
      </c>
      <c r="D65" s="54" t="s">
        <v>95</v>
      </c>
      <c r="E65" s="14" t="s">
        <v>14</v>
      </c>
      <c r="F65" s="24">
        <f>SUM(G65,J65,M65,N65,O65)</f>
        <v>29722</v>
      </c>
      <c r="G65" s="24">
        <v>0</v>
      </c>
      <c r="H65" s="24">
        <v>0</v>
      </c>
      <c r="I65" s="24">
        <f>G65-H65</f>
        <v>0</v>
      </c>
      <c r="J65" s="24">
        <v>1206</v>
      </c>
      <c r="K65" s="24">
        <v>492</v>
      </c>
      <c r="L65" s="24">
        <f>J65-K65</f>
        <v>714</v>
      </c>
      <c r="M65" s="24">
        <v>2504</v>
      </c>
      <c r="N65" s="24">
        <v>10684</v>
      </c>
      <c r="O65" s="24">
        <v>15328</v>
      </c>
      <c r="P65" s="43" t="s">
        <v>118</v>
      </c>
      <c r="Q65" s="45"/>
    </row>
    <row r="66" spans="1:21" s="2" customFormat="1" ht="30" customHeight="1">
      <c r="A66" s="55"/>
      <c r="B66" s="52"/>
      <c r="C66" s="52"/>
      <c r="D66" s="54"/>
      <c r="E66" s="14" t="s">
        <v>15</v>
      </c>
      <c r="F66" s="24">
        <f>SUM(G66,J66,M66,N66,O66)</f>
        <v>29722</v>
      </c>
      <c r="G66" s="24">
        <v>0</v>
      </c>
      <c r="H66" s="24">
        <v>0</v>
      </c>
      <c r="I66" s="24">
        <f>G66-H66</f>
        <v>0</v>
      </c>
      <c r="J66" s="24">
        <v>1206</v>
      </c>
      <c r="K66" s="24">
        <v>492</v>
      </c>
      <c r="L66" s="24">
        <f>J66-K66</f>
        <v>714</v>
      </c>
      <c r="M66" s="24">
        <v>2504</v>
      </c>
      <c r="N66" s="24">
        <v>10684</v>
      </c>
      <c r="O66" s="24">
        <v>15328</v>
      </c>
      <c r="P66" s="44"/>
      <c r="Q66" s="46"/>
      <c r="S66" s="5"/>
      <c r="T66" s="4"/>
      <c r="U66" s="4"/>
    </row>
    <row r="67" spans="1:21" s="2" customFormat="1" ht="30" customHeight="1">
      <c r="A67" s="55"/>
      <c r="B67" s="52"/>
      <c r="C67" s="52"/>
      <c r="D67" s="54"/>
      <c r="E67" s="14" t="s">
        <v>16</v>
      </c>
      <c r="F67" s="24">
        <f aca="true" t="shared" si="21" ref="F67:O67">F66-F65</f>
        <v>0</v>
      </c>
      <c r="G67" s="24">
        <f t="shared" si="21"/>
        <v>0</v>
      </c>
      <c r="H67" s="24">
        <f t="shared" si="21"/>
        <v>0</v>
      </c>
      <c r="I67" s="24">
        <f t="shared" si="21"/>
        <v>0</v>
      </c>
      <c r="J67" s="24">
        <f t="shared" si="21"/>
        <v>0</v>
      </c>
      <c r="K67" s="24">
        <f t="shared" si="21"/>
        <v>0</v>
      </c>
      <c r="L67" s="24">
        <f t="shared" si="21"/>
        <v>0</v>
      </c>
      <c r="M67" s="24">
        <f t="shared" si="21"/>
        <v>0</v>
      </c>
      <c r="N67" s="24">
        <f t="shared" si="21"/>
        <v>0</v>
      </c>
      <c r="O67" s="24">
        <f t="shared" si="21"/>
        <v>0</v>
      </c>
      <c r="P67" s="44"/>
      <c r="Q67" s="46"/>
      <c r="S67" s="5"/>
      <c r="T67" s="4"/>
      <c r="U67" s="4"/>
    </row>
    <row r="68" spans="1:17" s="2" customFormat="1" ht="30" customHeight="1">
      <c r="A68" s="39" t="s">
        <v>56</v>
      </c>
      <c r="B68" s="35" t="s">
        <v>57</v>
      </c>
      <c r="C68" s="35" t="s">
        <v>63</v>
      </c>
      <c r="D68" s="54" t="s">
        <v>96</v>
      </c>
      <c r="E68" s="14" t="s">
        <v>14</v>
      </c>
      <c r="F68" s="24">
        <f>SUM(G68,J68,M68,N68,O68)</f>
        <v>3289</v>
      </c>
      <c r="G68" s="24">
        <v>0</v>
      </c>
      <c r="H68" s="24">
        <v>0</v>
      </c>
      <c r="I68" s="24">
        <f>G68-H68</f>
        <v>0</v>
      </c>
      <c r="J68" s="24">
        <v>1625</v>
      </c>
      <c r="K68" s="24">
        <v>1145</v>
      </c>
      <c r="L68" s="24">
        <f>J68-K68</f>
        <v>480</v>
      </c>
      <c r="M68" s="24">
        <v>1664</v>
      </c>
      <c r="N68" s="24">
        <v>0</v>
      </c>
      <c r="O68" s="24">
        <v>0</v>
      </c>
      <c r="P68" s="53" t="s">
        <v>119</v>
      </c>
      <c r="Q68" s="45"/>
    </row>
    <row r="69" spans="1:21" s="2" customFormat="1" ht="30" customHeight="1">
      <c r="A69" s="39"/>
      <c r="B69" s="35"/>
      <c r="C69" s="35"/>
      <c r="D69" s="54"/>
      <c r="E69" s="14" t="s">
        <v>15</v>
      </c>
      <c r="F69" s="24">
        <f>SUM(G69,J69,M69,N69,O69)</f>
        <v>3289</v>
      </c>
      <c r="G69" s="24">
        <v>0</v>
      </c>
      <c r="H69" s="24">
        <v>0</v>
      </c>
      <c r="I69" s="24">
        <f>G69-H69</f>
        <v>0</v>
      </c>
      <c r="J69" s="24">
        <v>1625</v>
      </c>
      <c r="K69" s="24">
        <v>1145</v>
      </c>
      <c r="L69" s="24">
        <v>480</v>
      </c>
      <c r="M69" s="24">
        <v>1664</v>
      </c>
      <c r="N69" s="24">
        <v>0</v>
      </c>
      <c r="O69" s="24">
        <v>0</v>
      </c>
      <c r="P69" s="44"/>
      <c r="Q69" s="46"/>
      <c r="S69" s="5"/>
      <c r="T69" s="4"/>
      <c r="U69" s="4"/>
    </row>
    <row r="70" spans="1:21" s="2" customFormat="1" ht="30" customHeight="1">
      <c r="A70" s="39"/>
      <c r="B70" s="35"/>
      <c r="C70" s="35"/>
      <c r="D70" s="54"/>
      <c r="E70" s="14" t="s">
        <v>16</v>
      </c>
      <c r="F70" s="24">
        <f aca="true" t="shared" si="22" ref="F70:O70">F69-F68</f>
        <v>0</v>
      </c>
      <c r="G70" s="24">
        <f t="shared" si="22"/>
        <v>0</v>
      </c>
      <c r="H70" s="24">
        <f t="shared" si="22"/>
        <v>0</v>
      </c>
      <c r="I70" s="24">
        <f t="shared" si="22"/>
        <v>0</v>
      </c>
      <c r="J70" s="24">
        <f t="shared" si="22"/>
        <v>0</v>
      </c>
      <c r="K70" s="24">
        <f t="shared" si="22"/>
        <v>0</v>
      </c>
      <c r="L70" s="24">
        <f t="shared" si="22"/>
        <v>0</v>
      </c>
      <c r="M70" s="24">
        <f t="shared" si="22"/>
        <v>0</v>
      </c>
      <c r="N70" s="24">
        <f t="shared" si="22"/>
        <v>0</v>
      </c>
      <c r="O70" s="24">
        <f t="shared" si="22"/>
        <v>0</v>
      </c>
      <c r="P70" s="44"/>
      <c r="Q70" s="46"/>
      <c r="S70" s="5"/>
      <c r="T70" s="4"/>
      <c r="U70" s="4"/>
    </row>
    <row r="71" spans="1:21" s="2" customFormat="1" ht="29.25" customHeight="1">
      <c r="A71" s="40"/>
      <c r="B71" s="41"/>
      <c r="C71" s="35" t="s">
        <v>64</v>
      </c>
      <c r="D71" s="54" t="s">
        <v>97</v>
      </c>
      <c r="E71" s="14" t="s">
        <v>14</v>
      </c>
      <c r="F71" s="24">
        <f>SUM(G71,J71,M71,N71,O71)</f>
        <v>4764</v>
      </c>
      <c r="G71" s="24">
        <v>0</v>
      </c>
      <c r="H71" s="24">
        <v>0</v>
      </c>
      <c r="I71" s="24">
        <f>G71-H71</f>
        <v>0</v>
      </c>
      <c r="J71" s="24">
        <v>2038</v>
      </c>
      <c r="K71" s="24">
        <v>1540</v>
      </c>
      <c r="L71" s="24">
        <f>J71-K71</f>
        <v>498</v>
      </c>
      <c r="M71" s="24">
        <v>2726</v>
      </c>
      <c r="N71" s="24">
        <v>0</v>
      </c>
      <c r="O71" s="24">
        <v>0</v>
      </c>
      <c r="P71" s="53" t="s">
        <v>120</v>
      </c>
      <c r="Q71" s="45"/>
      <c r="S71" s="5"/>
      <c r="T71" s="4"/>
      <c r="U71" s="4"/>
    </row>
    <row r="72" spans="1:17" s="2" customFormat="1" ht="29.25" customHeight="1">
      <c r="A72" s="40"/>
      <c r="B72" s="41"/>
      <c r="C72" s="35"/>
      <c r="D72" s="54"/>
      <c r="E72" s="14" t="s">
        <v>15</v>
      </c>
      <c r="F72" s="24">
        <f>SUM(G72,J72,M72,N72,O72)</f>
        <v>4764</v>
      </c>
      <c r="G72" s="24">
        <v>0</v>
      </c>
      <c r="H72" s="24">
        <v>0</v>
      </c>
      <c r="I72" s="24">
        <f>G72-H72</f>
        <v>0</v>
      </c>
      <c r="J72" s="24">
        <v>2038</v>
      </c>
      <c r="K72" s="24">
        <v>1540</v>
      </c>
      <c r="L72" s="24">
        <v>498</v>
      </c>
      <c r="M72" s="24">
        <v>2726</v>
      </c>
      <c r="N72" s="24">
        <v>0</v>
      </c>
      <c r="O72" s="24">
        <v>0</v>
      </c>
      <c r="P72" s="44"/>
      <c r="Q72" s="46"/>
    </row>
    <row r="73" spans="1:17" s="2" customFormat="1" ht="29.25" customHeight="1">
      <c r="A73" s="40"/>
      <c r="B73" s="41"/>
      <c r="C73" s="35"/>
      <c r="D73" s="54"/>
      <c r="E73" s="14" t="s">
        <v>16</v>
      </c>
      <c r="F73" s="24">
        <f aca="true" t="shared" si="23" ref="F73:O73">F72-F71</f>
        <v>0</v>
      </c>
      <c r="G73" s="24">
        <f t="shared" si="23"/>
        <v>0</v>
      </c>
      <c r="H73" s="24">
        <f t="shared" si="23"/>
        <v>0</v>
      </c>
      <c r="I73" s="24">
        <f t="shared" si="23"/>
        <v>0</v>
      </c>
      <c r="J73" s="24">
        <f t="shared" si="23"/>
        <v>0</v>
      </c>
      <c r="K73" s="24">
        <f t="shared" si="23"/>
        <v>0</v>
      </c>
      <c r="L73" s="24">
        <f t="shared" si="23"/>
        <v>0</v>
      </c>
      <c r="M73" s="24">
        <f t="shared" si="23"/>
        <v>0</v>
      </c>
      <c r="N73" s="24">
        <f t="shared" si="23"/>
        <v>0</v>
      </c>
      <c r="O73" s="24">
        <f t="shared" si="23"/>
        <v>0</v>
      </c>
      <c r="P73" s="44"/>
      <c r="Q73" s="46"/>
    </row>
    <row r="74" spans="1:21" s="2" customFormat="1" ht="29.25" customHeight="1">
      <c r="A74" s="40"/>
      <c r="B74" s="35" t="s">
        <v>31</v>
      </c>
      <c r="C74" s="35" t="s">
        <v>65</v>
      </c>
      <c r="D74" s="37" t="s">
        <v>98</v>
      </c>
      <c r="E74" s="14" t="s">
        <v>14</v>
      </c>
      <c r="F74" s="24">
        <f>SUM(G74,J74,M74,N74,O74)</f>
        <v>10458</v>
      </c>
      <c r="G74" s="24">
        <v>0</v>
      </c>
      <c r="H74" s="24">
        <v>0</v>
      </c>
      <c r="I74" s="24">
        <f>G74-H74</f>
        <v>0</v>
      </c>
      <c r="J74" s="24">
        <v>0</v>
      </c>
      <c r="K74" s="24">
        <v>0</v>
      </c>
      <c r="L74" s="24">
        <f>J74-K74</f>
        <v>0</v>
      </c>
      <c r="M74" s="24">
        <v>3144</v>
      </c>
      <c r="N74" s="24">
        <v>7314</v>
      </c>
      <c r="O74" s="24">
        <v>0</v>
      </c>
      <c r="P74" s="43" t="s">
        <v>106</v>
      </c>
      <c r="Q74" s="45"/>
      <c r="S74" s="5"/>
      <c r="T74" s="4"/>
      <c r="U74" s="4"/>
    </row>
    <row r="75" spans="1:17" s="2" customFormat="1" ht="29.25" customHeight="1">
      <c r="A75" s="40"/>
      <c r="B75" s="35"/>
      <c r="C75" s="35"/>
      <c r="D75" s="37"/>
      <c r="E75" s="14" t="s">
        <v>15</v>
      </c>
      <c r="F75" s="24">
        <f>SUM(G75,J75,M75,N75,O75)</f>
        <v>10458</v>
      </c>
      <c r="G75" s="24">
        <v>0</v>
      </c>
      <c r="H75" s="24">
        <v>0</v>
      </c>
      <c r="I75" s="24">
        <f>G75-H75</f>
        <v>0</v>
      </c>
      <c r="J75" s="24">
        <v>0</v>
      </c>
      <c r="K75" s="24">
        <v>0</v>
      </c>
      <c r="L75" s="24">
        <f>J75-K75</f>
        <v>0</v>
      </c>
      <c r="M75" s="24">
        <v>3144</v>
      </c>
      <c r="N75" s="24">
        <v>7314</v>
      </c>
      <c r="O75" s="24">
        <v>0</v>
      </c>
      <c r="P75" s="44"/>
      <c r="Q75" s="46"/>
    </row>
    <row r="76" spans="1:17" s="2" customFormat="1" ht="29.25" customHeight="1">
      <c r="A76" s="40"/>
      <c r="B76" s="35"/>
      <c r="C76" s="35"/>
      <c r="D76" s="37"/>
      <c r="E76" s="14" t="s">
        <v>16</v>
      </c>
      <c r="F76" s="24">
        <f>F75-F74</f>
        <v>0</v>
      </c>
      <c r="G76" s="24">
        <f aca="true" t="shared" si="24" ref="G76:O76">G75-G74</f>
        <v>0</v>
      </c>
      <c r="H76" s="24">
        <f t="shared" si="24"/>
        <v>0</v>
      </c>
      <c r="I76" s="24">
        <f t="shared" si="24"/>
        <v>0</v>
      </c>
      <c r="J76" s="24">
        <f t="shared" si="24"/>
        <v>0</v>
      </c>
      <c r="K76" s="24">
        <f t="shared" si="24"/>
        <v>0</v>
      </c>
      <c r="L76" s="24">
        <f t="shared" si="24"/>
        <v>0</v>
      </c>
      <c r="M76" s="24">
        <f t="shared" si="24"/>
        <v>0</v>
      </c>
      <c r="N76" s="24">
        <f t="shared" si="24"/>
        <v>0</v>
      </c>
      <c r="O76" s="24">
        <f t="shared" si="24"/>
        <v>0</v>
      </c>
      <c r="P76" s="44"/>
      <c r="Q76" s="46"/>
    </row>
    <row r="77" spans="1:17" s="2" customFormat="1" ht="36.75" customHeight="1">
      <c r="A77" s="50" t="s">
        <v>58</v>
      </c>
      <c r="B77" s="35" t="s">
        <v>32</v>
      </c>
      <c r="C77" s="35" t="s">
        <v>59</v>
      </c>
      <c r="D77" s="37" t="s">
        <v>99</v>
      </c>
      <c r="E77" s="14" t="s">
        <v>14</v>
      </c>
      <c r="F77" s="24">
        <f>SUM(G77,J77,M77,N77,O77)</f>
        <v>5500</v>
      </c>
      <c r="G77" s="24">
        <v>0</v>
      </c>
      <c r="H77" s="24">
        <v>0</v>
      </c>
      <c r="I77" s="24">
        <f>G77-H77</f>
        <v>0</v>
      </c>
      <c r="J77" s="24">
        <v>70</v>
      </c>
      <c r="K77" s="24">
        <v>70</v>
      </c>
      <c r="L77" s="24">
        <f>J77-K77</f>
        <v>0</v>
      </c>
      <c r="M77" s="24">
        <v>2768</v>
      </c>
      <c r="N77" s="24">
        <v>2662</v>
      </c>
      <c r="O77" s="24">
        <v>0</v>
      </c>
      <c r="P77" s="43" t="s">
        <v>106</v>
      </c>
      <c r="Q77" s="45"/>
    </row>
    <row r="78" spans="1:17" s="2" customFormat="1" ht="36.75" customHeight="1">
      <c r="A78" s="51"/>
      <c r="B78" s="52"/>
      <c r="C78" s="52"/>
      <c r="D78" s="37"/>
      <c r="E78" s="14" t="s">
        <v>15</v>
      </c>
      <c r="F78" s="24">
        <f>SUM(G78,J78,M78,N78,O78)</f>
        <v>5500</v>
      </c>
      <c r="G78" s="24">
        <v>0</v>
      </c>
      <c r="H78" s="24">
        <v>0</v>
      </c>
      <c r="I78" s="24">
        <f>G78-H78</f>
        <v>0</v>
      </c>
      <c r="J78" s="24">
        <v>70</v>
      </c>
      <c r="K78" s="24">
        <v>70</v>
      </c>
      <c r="L78" s="24">
        <f>J78-K78</f>
        <v>0</v>
      </c>
      <c r="M78" s="24">
        <v>2768</v>
      </c>
      <c r="N78" s="24">
        <v>2662</v>
      </c>
      <c r="O78" s="24">
        <v>0</v>
      </c>
      <c r="P78" s="44"/>
      <c r="Q78" s="46"/>
    </row>
    <row r="79" spans="1:17" s="2" customFormat="1" ht="36.75" customHeight="1">
      <c r="A79" s="51"/>
      <c r="B79" s="52"/>
      <c r="C79" s="52"/>
      <c r="D79" s="37"/>
      <c r="E79" s="14" t="s">
        <v>16</v>
      </c>
      <c r="F79" s="24">
        <f aca="true" t="shared" si="25" ref="F79:O79">F78-F77</f>
        <v>0</v>
      </c>
      <c r="G79" s="24">
        <f t="shared" si="25"/>
        <v>0</v>
      </c>
      <c r="H79" s="24">
        <f t="shared" si="25"/>
        <v>0</v>
      </c>
      <c r="I79" s="24">
        <f t="shared" si="25"/>
        <v>0</v>
      </c>
      <c r="J79" s="24">
        <f t="shared" si="25"/>
        <v>0</v>
      </c>
      <c r="K79" s="24">
        <f t="shared" si="25"/>
        <v>0</v>
      </c>
      <c r="L79" s="24">
        <f t="shared" si="25"/>
        <v>0</v>
      </c>
      <c r="M79" s="24">
        <f t="shared" si="25"/>
        <v>0</v>
      </c>
      <c r="N79" s="24">
        <f t="shared" si="25"/>
        <v>0</v>
      </c>
      <c r="O79" s="24">
        <f t="shared" si="25"/>
        <v>0</v>
      </c>
      <c r="P79" s="44"/>
      <c r="Q79" s="46"/>
    </row>
    <row r="80" spans="1:17" s="2" customFormat="1" ht="36.75" customHeight="1">
      <c r="A80" s="39" t="s">
        <v>60</v>
      </c>
      <c r="B80" s="35" t="s">
        <v>30</v>
      </c>
      <c r="C80" s="35" t="s">
        <v>61</v>
      </c>
      <c r="D80" s="37" t="s">
        <v>100</v>
      </c>
      <c r="E80" s="14" t="s">
        <v>14</v>
      </c>
      <c r="F80" s="24">
        <f>SUM(G80,J80,M80,N80,O80)</f>
        <v>7800</v>
      </c>
      <c r="G80" s="24">
        <v>0</v>
      </c>
      <c r="H80" s="24">
        <v>0</v>
      </c>
      <c r="I80" s="24">
        <v>0</v>
      </c>
      <c r="J80" s="24">
        <v>2600</v>
      </c>
      <c r="K80" s="24">
        <v>171</v>
      </c>
      <c r="L80" s="24">
        <f>J80-K80</f>
        <v>2429</v>
      </c>
      <c r="M80" s="24">
        <v>2600</v>
      </c>
      <c r="N80" s="24">
        <v>2600</v>
      </c>
      <c r="O80" s="24">
        <v>0</v>
      </c>
      <c r="P80" s="43" t="s">
        <v>121</v>
      </c>
      <c r="Q80" s="45"/>
    </row>
    <row r="81" spans="1:17" s="2" customFormat="1" ht="36.75" customHeight="1">
      <c r="A81" s="39"/>
      <c r="B81" s="35"/>
      <c r="C81" s="35"/>
      <c r="D81" s="37"/>
      <c r="E81" s="14" t="s">
        <v>15</v>
      </c>
      <c r="F81" s="24">
        <f>SUM(G81,J81,M81,N81,O81)</f>
        <v>7800</v>
      </c>
      <c r="G81" s="24">
        <v>0</v>
      </c>
      <c r="H81" s="24">
        <v>0</v>
      </c>
      <c r="I81" s="24">
        <v>0</v>
      </c>
      <c r="J81" s="24">
        <v>2600</v>
      </c>
      <c r="K81" s="24">
        <v>171</v>
      </c>
      <c r="L81" s="24">
        <f>J81-K81</f>
        <v>2429</v>
      </c>
      <c r="M81" s="24">
        <v>2600</v>
      </c>
      <c r="N81" s="24">
        <v>2600</v>
      </c>
      <c r="O81" s="24">
        <v>0</v>
      </c>
      <c r="P81" s="44"/>
      <c r="Q81" s="46"/>
    </row>
    <row r="82" spans="1:17" s="2" customFormat="1" ht="36.75" customHeight="1">
      <c r="A82" s="39"/>
      <c r="B82" s="35"/>
      <c r="C82" s="35"/>
      <c r="D82" s="37"/>
      <c r="E82" s="14" t="s">
        <v>16</v>
      </c>
      <c r="F82" s="24">
        <f aca="true" t="shared" si="26" ref="F82:O82">F81-F80</f>
        <v>0</v>
      </c>
      <c r="G82" s="24">
        <f t="shared" si="26"/>
        <v>0</v>
      </c>
      <c r="H82" s="24">
        <f t="shared" si="26"/>
        <v>0</v>
      </c>
      <c r="I82" s="24">
        <f t="shared" si="26"/>
        <v>0</v>
      </c>
      <c r="J82" s="24">
        <f t="shared" si="26"/>
        <v>0</v>
      </c>
      <c r="K82" s="24">
        <f t="shared" si="26"/>
        <v>0</v>
      </c>
      <c r="L82" s="24">
        <f t="shared" si="26"/>
        <v>0</v>
      </c>
      <c r="M82" s="24">
        <f t="shared" si="26"/>
        <v>0</v>
      </c>
      <c r="N82" s="24">
        <f t="shared" si="26"/>
        <v>0</v>
      </c>
      <c r="O82" s="24">
        <f t="shared" si="26"/>
        <v>0</v>
      </c>
      <c r="P82" s="44"/>
      <c r="Q82" s="46"/>
    </row>
    <row r="83" spans="1:17" s="2" customFormat="1" ht="36.75" customHeight="1">
      <c r="A83" s="40"/>
      <c r="B83" s="41"/>
      <c r="C83" s="35" t="s">
        <v>62</v>
      </c>
      <c r="D83" s="37" t="s">
        <v>101</v>
      </c>
      <c r="E83" s="14" t="s">
        <v>14</v>
      </c>
      <c r="F83" s="24">
        <f>SUM(G83,J83,M83,N83,O83)</f>
        <v>4200</v>
      </c>
      <c r="G83" s="24">
        <v>0</v>
      </c>
      <c r="H83" s="24">
        <v>0</v>
      </c>
      <c r="I83" s="24">
        <v>0</v>
      </c>
      <c r="J83" s="24">
        <v>1400</v>
      </c>
      <c r="K83" s="24">
        <v>94</v>
      </c>
      <c r="L83" s="24">
        <f>J83-K83</f>
        <v>1306</v>
      </c>
      <c r="M83" s="24">
        <v>2800</v>
      </c>
      <c r="N83" s="24">
        <v>0</v>
      </c>
      <c r="O83" s="24">
        <v>0</v>
      </c>
      <c r="P83" s="43" t="s">
        <v>122</v>
      </c>
      <c r="Q83" s="45"/>
    </row>
    <row r="84" spans="1:17" s="2" customFormat="1" ht="36.75" customHeight="1">
      <c r="A84" s="40"/>
      <c r="B84" s="41"/>
      <c r="C84" s="35"/>
      <c r="D84" s="37"/>
      <c r="E84" s="14" t="s">
        <v>15</v>
      </c>
      <c r="F84" s="24">
        <f>SUM(G84,J84,M84,N84,O84)</f>
        <v>4200</v>
      </c>
      <c r="G84" s="24">
        <v>0</v>
      </c>
      <c r="H84" s="24">
        <v>0</v>
      </c>
      <c r="I84" s="24">
        <v>0</v>
      </c>
      <c r="J84" s="24">
        <v>1400</v>
      </c>
      <c r="K84" s="24">
        <v>94</v>
      </c>
      <c r="L84" s="24">
        <f>J84-K84</f>
        <v>1306</v>
      </c>
      <c r="M84" s="24">
        <v>2800</v>
      </c>
      <c r="N84" s="24">
        <v>0</v>
      </c>
      <c r="O84" s="24">
        <v>0</v>
      </c>
      <c r="P84" s="44"/>
      <c r="Q84" s="46"/>
    </row>
    <row r="85" spans="1:17" s="2" customFormat="1" ht="36.75" customHeight="1">
      <c r="A85" s="40"/>
      <c r="B85" s="41"/>
      <c r="C85" s="35"/>
      <c r="D85" s="37"/>
      <c r="E85" s="14" t="s">
        <v>16</v>
      </c>
      <c r="F85" s="24">
        <f>F84-F83</f>
        <v>0</v>
      </c>
      <c r="G85" s="24">
        <f aca="true" t="shared" si="27" ref="G85:O85">G84-G83</f>
        <v>0</v>
      </c>
      <c r="H85" s="24">
        <f t="shared" si="27"/>
        <v>0</v>
      </c>
      <c r="I85" s="24">
        <f t="shared" si="27"/>
        <v>0</v>
      </c>
      <c r="J85" s="24">
        <f t="shared" si="27"/>
        <v>0</v>
      </c>
      <c r="K85" s="24">
        <f t="shared" si="27"/>
        <v>0</v>
      </c>
      <c r="L85" s="24">
        <f t="shared" si="27"/>
        <v>0</v>
      </c>
      <c r="M85" s="24">
        <f t="shared" si="27"/>
        <v>0</v>
      </c>
      <c r="N85" s="24">
        <f t="shared" si="27"/>
        <v>0</v>
      </c>
      <c r="O85" s="24">
        <f t="shared" si="27"/>
        <v>0</v>
      </c>
      <c r="P85" s="44"/>
      <c r="Q85" s="46"/>
    </row>
    <row r="86" spans="1:17" s="2" customFormat="1" ht="36.75" customHeight="1">
      <c r="A86" s="39" t="s">
        <v>86</v>
      </c>
      <c r="B86" s="35" t="s">
        <v>87</v>
      </c>
      <c r="C86" s="35" t="s">
        <v>124</v>
      </c>
      <c r="D86" s="37" t="s">
        <v>102</v>
      </c>
      <c r="E86" s="14" t="s">
        <v>14</v>
      </c>
      <c r="F86" s="24">
        <f>SUM(G86,J86,M86,N86,O86)</f>
        <v>4800</v>
      </c>
      <c r="G86" s="24">
        <v>0</v>
      </c>
      <c r="H86" s="24">
        <v>0</v>
      </c>
      <c r="I86" s="24">
        <v>0</v>
      </c>
      <c r="J86" s="24">
        <v>2208</v>
      </c>
      <c r="K86" s="24">
        <v>0</v>
      </c>
      <c r="L86" s="24">
        <f>J86-K86</f>
        <v>2208</v>
      </c>
      <c r="M86" s="24">
        <v>818</v>
      </c>
      <c r="N86" s="24">
        <v>1774</v>
      </c>
      <c r="O86" s="24">
        <v>0</v>
      </c>
      <c r="P86" s="43" t="s">
        <v>123</v>
      </c>
      <c r="Q86" s="45"/>
    </row>
    <row r="87" spans="1:17" s="2" customFormat="1" ht="36.75" customHeight="1">
      <c r="A87" s="39"/>
      <c r="B87" s="35"/>
      <c r="C87" s="35"/>
      <c r="D87" s="37"/>
      <c r="E87" s="14" t="s">
        <v>15</v>
      </c>
      <c r="F87" s="24">
        <f>SUM(G87,J87,M87,N87,O87)</f>
        <v>4800</v>
      </c>
      <c r="G87" s="24">
        <v>0</v>
      </c>
      <c r="H87" s="24">
        <v>0</v>
      </c>
      <c r="I87" s="24">
        <v>0</v>
      </c>
      <c r="J87" s="24">
        <v>2208</v>
      </c>
      <c r="K87" s="24">
        <v>0</v>
      </c>
      <c r="L87" s="24">
        <f>J87-K87</f>
        <v>2208</v>
      </c>
      <c r="M87" s="24">
        <v>818</v>
      </c>
      <c r="N87" s="24">
        <v>1774</v>
      </c>
      <c r="O87" s="24">
        <v>0</v>
      </c>
      <c r="P87" s="47"/>
      <c r="Q87" s="46"/>
    </row>
    <row r="88" spans="1:17" s="2" customFormat="1" ht="36.75" customHeight="1" thickBot="1">
      <c r="A88" s="42"/>
      <c r="B88" s="36"/>
      <c r="C88" s="36"/>
      <c r="D88" s="38"/>
      <c r="E88" s="15" t="s">
        <v>16</v>
      </c>
      <c r="F88" s="25">
        <f aca="true" t="shared" si="28" ref="F88:O88">F87-F86</f>
        <v>0</v>
      </c>
      <c r="G88" s="25">
        <f t="shared" si="28"/>
        <v>0</v>
      </c>
      <c r="H88" s="25">
        <f t="shared" si="28"/>
        <v>0</v>
      </c>
      <c r="I88" s="25">
        <f t="shared" si="28"/>
        <v>0</v>
      </c>
      <c r="J88" s="25">
        <f t="shared" si="28"/>
        <v>0</v>
      </c>
      <c r="K88" s="25">
        <f t="shared" si="28"/>
        <v>0</v>
      </c>
      <c r="L88" s="25">
        <f t="shared" si="28"/>
        <v>0</v>
      </c>
      <c r="M88" s="25">
        <f t="shared" si="28"/>
        <v>0</v>
      </c>
      <c r="N88" s="25">
        <f t="shared" si="28"/>
        <v>0</v>
      </c>
      <c r="O88" s="25">
        <f t="shared" si="28"/>
        <v>0</v>
      </c>
      <c r="P88" s="48"/>
      <c r="Q88" s="49"/>
    </row>
    <row r="89" spans="1:16" ht="13.5">
      <c r="A89" s="11"/>
      <c r="B89" s="11"/>
      <c r="C89" s="11"/>
      <c r="D89" s="12"/>
      <c r="E89" s="10"/>
      <c r="P89" s="20"/>
    </row>
    <row r="90" spans="1:16" ht="13.5">
      <c r="A90" s="11"/>
      <c r="B90" s="11"/>
      <c r="C90" s="11"/>
      <c r="D90" s="12"/>
      <c r="E90" s="10"/>
      <c r="P90" s="20"/>
    </row>
    <row r="91" spans="1:16" ht="13.5">
      <c r="A91" s="11"/>
      <c r="B91" s="11"/>
      <c r="C91" s="11"/>
      <c r="D91" s="12"/>
      <c r="E91" s="10"/>
      <c r="P91" s="20"/>
    </row>
    <row r="92" spans="1:16" ht="13.5">
      <c r="A92" s="11"/>
      <c r="B92" s="11"/>
      <c r="C92" s="11"/>
      <c r="D92" s="12"/>
      <c r="E92" s="10"/>
      <c r="P92" s="20"/>
    </row>
    <row r="93" spans="1:16" ht="13.5">
      <c r="A93" s="11"/>
      <c r="B93" s="11"/>
      <c r="C93" s="11"/>
      <c r="D93" s="12"/>
      <c r="E93" s="10"/>
      <c r="P93" s="20"/>
    </row>
    <row r="94" spans="1:16" ht="13.5">
      <c r="A94" s="11"/>
      <c r="B94" s="11"/>
      <c r="C94" s="11"/>
      <c r="D94" s="12"/>
      <c r="E94" s="10"/>
      <c r="P94" s="20"/>
    </row>
    <row r="95" spans="1:16" ht="13.5">
      <c r="A95" s="11"/>
      <c r="B95" s="11"/>
      <c r="C95" s="11"/>
      <c r="D95" s="12"/>
      <c r="E95" s="10"/>
      <c r="P95" s="20"/>
    </row>
    <row r="96" spans="1:16" ht="13.5">
      <c r="A96" s="11"/>
      <c r="B96" s="11"/>
      <c r="C96" s="11"/>
      <c r="D96" s="12"/>
      <c r="E96" s="10"/>
      <c r="P96" s="20"/>
    </row>
    <row r="97" spans="1:16" ht="13.5">
      <c r="A97" s="11"/>
      <c r="B97" s="11"/>
      <c r="C97" s="11"/>
      <c r="D97" s="12"/>
      <c r="E97" s="10"/>
      <c r="P97" s="20"/>
    </row>
    <row r="98" spans="1:16" ht="13.5">
      <c r="A98" s="11"/>
      <c r="B98" s="11"/>
      <c r="C98" s="11"/>
      <c r="D98" s="12"/>
      <c r="E98" s="10"/>
      <c r="P98" s="20"/>
    </row>
    <row r="99" spans="1:16" ht="13.5">
      <c r="A99" s="11"/>
      <c r="B99" s="11"/>
      <c r="C99" s="11"/>
      <c r="D99" s="12"/>
      <c r="E99" s="10"/>
      <c r="P99" s="20"/>
    </row>
    <row r="100" spans="1:16" ht="13.5">
      <c r="A100" s="11"/>
      <c r="B100" s="11"/>
      <c r="C100" s="11"/>
      <c r="D100" s="12"/>
      <c r="E100" s="10"/>
      <c r="P100" s="20"/>
    </row>
    <row r="101" spans="1:16" ht="13.5">
      <c r="A101" s="11"/>
      <c r="B101" s="11"/>
      <c r="C101" s="11"/>
      <c r="D101" s="12"/>
      <c r="E101" s="10"/>
      <c r="P101" s="20"/>
    </row>
    <row r="102" spans="1:16" ht="13.5">
      <c r="A102" s="11"/>
      <c r="B102" s="11"/>
      <c r="C102" s="11"/>
      <c r="D102" s="12"/>
      <c r="E102" s="10"/>
      <c r="P102" s="20"/>
    </row>
    <row r="103" spans="1:16" ht="13.5">
      <c r="A103" s="11"/>
      <c r="B103" s="11"/>
      <c r="C103" s="11"/>
      <c r="D103" s="12"/>
      <c r="E103" s="10"/>
      <c r="P103" s="20"/>
    </row>
    <row r="104" spans="1:16" ht="13.5">
      <c r="A104" s="11"/>
      <c r="B104" s="11"/>
      <c r="C104" s="11"/>
      <c r="D104" s="12"/>
      <c r="E104" s="10"/>
      <c r="P104" s="20"/>
    </row>
    <row r="105" spans="1:5" ht="13.5">
      <c r="A105" s="11"/>
      <c r="B105" s="11"/>
      <c r="C105" s="11"/>
      <c r="D105" s="12"/>
      <c r="E105" s="10"/>
    </row>
    <row r="106" spans="1:5" ht="13.5">
      <c r="A106" s="11"/>
      <c r="B106" s="11"/>
      <c r="C106" s="11"/>
      <c r="D106" s="12"/>
      <c r="E106" s="10"/>
    </row>
    <row r="107" spans="1:5" ht="13.5">
      <c r="A107" s="11"/>
      <c r="B107" s="11"/>
      <c r="C107" s="11"/>
      <c r="D107" s="12"/>
      <c r="E107" s="10"/>
    </row>
    <row r="108" spans="1:5" ht="13.5">
      <c r="A108" s="11"/>
      <c r="B108" s="11"/>
      <c r="C108" s="11"/>
      <c r="D108" s="12"/>
      <c r="E108" s="10"/>
    </row>
    <row r="109" spans="1:5" ht="13.5">
      <c r="A109" s="11"/>
      <c r="B109" s="11"/>
      <c r="C109" s="11"/>
      <c r="D109" s="12"/>
      <c r="E109" s="10"/>
    </row>
    <row r="110" spans="1:5" ht="13.5">
      <c r="A110" s="11"/>
      <c r="B110" s="11"/>
      <c r="C110" s="11"/>
      <c r="D110" s="12"/>
      <c r="E110" s="10"/>
    </row>
    <row r="111" spans="1:5" ht="13.5">
      <c r="A111" s="11"/>
      <c r="B111" s="11"/>
      <c r="C111" s="11"/>
      <c r="D111" s="12"/>
      <c r="E111" s="10"/>
    </row>
    <row r="112" spans="1:5" ht="13.5">
      <c r="A112" s="11"/>
      <c r="B112" s="11"/>
      <c r="C112" s="11"/>
      <c r="D112" s="12"/>
      <c r="E112" s="10"/>
    </row>
    <row r="113" spans="1:5" ht="13.5">
      <c r="A113" s="11"/>
      <c r="B113" s="11"/>
      <c r="C113" s="11"/>
      <c r="D113" s="12"/>
      <c r="E113" s="10"/>
    </row>
    <row r="114" spans="1:5" ht="13.5">
      <c r="A114" s="11"/>
      <c r="B114" s="11"/>
      <c r="C114" s="11"/>
      <c r="D114" s="12"/>
      <c r="E114" s="10"/>
    </row>
    <row r="115" spans="1:5" ht="13.5">
      <c r="A115" s="11"/>
      <c r="B115" s="11"/>
      <c r="C115" s="11"/>
      <c r="D115" s="12"/>
      <c r="E115" s="10"/>
    </row>
    <row r="116" spans="1:5" ht="13.5">
      <c r="A116" s="11"/>
      <c r="B116" s="11"/>
      <c r="C116" s="11"/>
      <c r="D116" s="12"/>
      <c r="E116" s="10"/>
    </row>
    <row r="117" spans="1:5" ht="13.5">
      <c r="A117" s="11"/>
      <c r="B117" s="11"/>
      <c r="C117" s="11"/>
      <c r="D117" s="12"/>
      <c r="E117" s="10"/>
    </row>
    <row r="118" spans="1:5" ht="13.5">
      <c r="A118" s="11"/>
      <c r="B118" s="11"/>
      <c r="C118" s="11"/>
      <c r="D118" s="12"/>
      <c r="E118" s="10"/>
    </row>
    <row r="119" spans="1:5" ht="13.5">
      <c r="A119" s="11"/>
      <c r="B119" s="11"/>
      <c r="C119" s="11"/>
      <c r="D119" s="12"/>
      <c r="E119" s="10"/>
    </row>
    <row r="120" spans="1:5" ht="13.5">
      <c r="A120" s="11"/>
      <c r="B120" s="11"/>
      <c r="C120" s="11"/>
      <c r="D120" s="12"/>
      <c r="E120" s="10"/>
    </row>
    <row r="121" spans="1:5" ht="13.5">
      <c r="A121" s="11"/>
      <c r="B121" s="11"/>
      <c r="C121" s="11"/>
      <c r="D121" s="12"/>
      <c r="E121" s="10"/>
    </row>
    <row r="122" spans="1:5" ht="13.5">
      <c r="A122" s="11"/>
      <c r="B122" s="11"/>
      <c r="C122" s="11"/>
      <c r="D122" s="12"/>
      <c r="E122" s="10"/>
    </row>
    <row r="123" spans="1:5" ht="13.5">
      <c r="A123" s="11"/>
      <c r="B123" s="11"/>
      <c r="C123" s="11"/>
      <c r="D123" s="12"/>
      <c r="E123" s="10"/>
    </row>
    <row r="124" spans="1:5" ht="13.5">
      <c r="A124" s="11"/>
      <c r="B124" s="11"/>
      <c r="C124" s="11"/>
      <c r="D124" s="12"/>
      <c r="E124" s="10"/>
    </row>
    <row r="125" spans="1:5" ht="13.5">
      <c r="A125" s="11"/>
      <c r="B125" s="11"/>
      <c r="C125" s="11"/>
      <c r="D125" s="12"/>
      <c r="E125" s="10"/>
    </row>
    <row r="126" spans="1:5" ht="13.5">
      <c r="A126" s="11"/>
      <c r="B126" s="11"/>
      <c r="C126" s="11"/>
      <c r="D126" s="12"/>
      <c r="E126" s="10"/>
    </row>
    <row r="127" spans="1:5" ht="13.5">
      <c r="A127" s="11"/>
      <c r="B127" s="11"/>
      <c r="C127" s="11"/>
      <c r="D127" s="12"/>
      <c r="E127" s="10"/>
    </row>
    <row r="128" spans="1:5" ht="13.5">
      <c r="A128" s="11"/>
      <c r="B128" s="11"/>
      <c r="C128" s="11"/>
      <c r="D128" s="12"/>
      <c r="E128" s="10"/>
    </row>
    <row r="129" spans="1:5" ht="13.5">
      <c r="A129" s="11"/>
      <c r="B129" s="11"/>
      <c r="C129" s="11"/>
      <c r="D129" s="12"/>
      <c r="E129" s="10"/>
    </row>
    <row r="130" spans="1:5" ht="13.5">
      <c r="A130" s="11"/>
      <c r="B130" s="11"/>
      <c r="C130" s="11"/>
      <c r="D130" s="12"/>
      <c r="E130" s="10"/>
    </row>
    <row r="131" spans="1:5" ht="13.5">
      <c r="A131" s="11"/>
      <c r="B131" s="11"/>
      <c r="C131" s="11"/>
      <c r="D131" s="12"/>
      <c r="E131" s="10"/>
    </row>
    <row r="132" spans="1:5" ht="13.5">
      <c r="A132" s="11"/>
      <c r="B132" s="11"/>
      <c r="C132" s="11"/>
      <c r="D132" s="12"/>
      <c r="E132" s="10"/>
    </row>
    <row r="133" spans="1:5" ht="13.5">
      <c r="A133" s="11"/>
      <c r="B133" s="11"/>
      <c r="C133" s="11"/>
      <c r="D133" s="12"/>
      <c r="E133" s="10"/>
    </row>
    <row r="134" spans="1:5" ht="13.5">
      <c r="A134" s="11"/>
      <c r="B134" s="11"/>
      <c r="C134" s="11"/>
      <c r="D134" s="12"/>
      <c r="E134" s="10"/>
    </row>
    <row r="135" spans="1:5" ht="13.5">
      <c r="A135" s="11"/>
      <c r="B135" s="11"/>
      <c r="C135" s="11"/>
      <c r="D135" s="12"/>
      <c r="E135" s="10"/>
    </row>
    <row r="136" spans="1:5" ht="13.5">
      <c r="A136" s="11"/>
      <c r="B136" s="11"/>
      <c r="C136" s="11"/>
      <c r="D136" s="12"/>
      <c r="E136" s="10"/>
    </row>
    <row r="137" spans="1:5" ht="13.5">
      <c r="A137" s="11"/>
      <c r="B137" s="11"/>
      <c r="C137" s="11"/>
      <c r="D137" s="12"/>
      <c r="E137" s="10"/>
    </row>
    <row r="138" spans="1:5" ht="13.5">
      <c r="A138" s="11"/>
      <c r="B138" s="11"/>
      <c r="C138" s="11"/>
      <c r="D138" s="12"/>
      <c r="E138" s="10"/>
    </row>
    <row r="139" spans="1:5" ht="13.5">
      <c r="A139" s="11"/>
      <c r="B139" s="11"/>
      <c r="C139" s="11"/>
      <c r="D139" s="12"/>
      <c r="E139" s="10"/>
    </row>
    <row r="140" spans="1:5" ht="13.5">
      <c r="A140" s="11"/>
      <c r="B140" s="11"/>
      <c r="C140" s="11"/>
      <c r="D140" s="12"/>
      <c r="E140" s="10"/>
    </row>
    <row r="141" spans="1:5" ht="13.5">
      <c r="A141" s="11"/>
      <c r="B141" s="11"/>
      <c r="C141" s="11"/>
      <c r="D141" s="12"/>
      <c r="E141" s="10"/>
    </row>
    <row r="142" spans="1:5" ht="13.5">
      <c r="A142" s="11"/>
      <c r="B142" s="11"/>
      <c r="C142" s="11"/>
      <c r="D142" s="12"/>
      <c r="E142" s="10"/>
    </row>
    <row r="143" spans="1:5" ht="13.5">
      <c r="A143" s="11"/>
      <c r="B143" s="11"/>
      <c r="C143" s="11"/>
      <c r="D143" s="12"/>
      <c r="E143" s="10"/>
    </row>
    <row r="144" spans="1:5" ht="13.5">
      <c r="A144" s="11"/>
      <c r="B144" s="11"/>
      <c r="C144" s="11"/>
      <c r="D144" s="12"/>
      <c r="E144" s="10"/>
    </row>
    <row r="145" spans="1:5" ht="13.5">
      <c r="A145" s="11"/>
      <c r="B145" s="11"/>
      <c r="C145" s="11"/>
      <c r="D145" s="12"/>
      <c r="E145" s="10"/>
    </row>
    <row r="146" spans="1:5" ht="13.5">
      <c r="A146" s="11"/>
      <c r="B146" s="11"/>
      <c r="C146" s="11"/>
      <c r="D146" s="12"/>
      <c r="E146" s="10"/>
    </row>
    <row r="147" spans="1:5" ht="13.5">
      <c r="A147" s="11"/>
      <c r="B147" s="11"/>
      <c r="C147" s="11"/>
      <c r="D147" s="12"/>
      <c r="E147" s="10"/>
    </row>
    <row r="148" spans="1:5" ht="13.5">
      <c r="A148" s="11"/>
      <c r="B148" s="11"/>
      <c r="C148" s="11"/>
      <c r="D148" s="12"/>
      <c r="E148" s="10"/>
    </row>
    <row r="149" spans="1:5" ht="13.5">
      <c r="A149" s="11"/>
      <c r="B149" s="11"/>
      <c r="C149" s="11"/>
      <c r="D149" s="12"/>
      <c r="E149" s="10"/>
    </row>
    <row r="150" spans="1:5" ht="13.5">
      <c r="A150" s="11"/>
      <c r="B150" s="11"/>
      <c r="C150" s="11"/>
      <c r="D150" s="12"/>
      <c r="E150" s="10"/>
    </row>
    <row r="151" spans="1:5" ht="13.5">
      <c r="A151" s="11"/>
      <c r="B151" s="11"/>
      <c r="C151" s="11"/>
      <c r="D151" s="12"/>
      <c r="E151" s="10"/>
    </row>
    <row r="152" spans="1:5" ht="13.5">
      <c r="A152" s="11"/>
      <c r="B152" s="11"/>
      <c r="C152" s="11"/>
      <c r="D152" s="12"/>
      <c r="E152" s="10"/>
    </row>
    <row r="153" spans="1:5" ht="13.5">
      <c r="A153" s="11"/>
      <c r="B153" s="11"/>
      <c r="C153" s="11"/>
      <c r="D153" s="12"/>
      <c r="E153" s="10"/>
    </row>
    <row r="154" spans="1:5" ht="13.5">
      <c r="A154" s="11"/>
      <c r="B154" s="11"/>
      <c r="C154" s="11"/>
      <c r="D154" s="12"/>
      <c r="E154" s="10"/>
    </row>
    <row r="155" spans="1:5" ht="13.5">
      <c r="A155" s="11"/>
      <c r="B155" s="11"/>
      <c r="C155" s="11"/>
      <c r="D155" s="12"/>
      <c r="E155" s="10"/>
    </row>
    <row r="156" spans="1:5" ht="13.5">
      <c r="A156" s="11"/>
      <c r="B156" s="11"/>
      <c r="C156" s="11"/>
      <c r="D156" s="12"/>
      <c r="E156" s="10"/>
    </row>
    <row r="157" spans="1:5" ht="13.5">
      <c r="A157" s="11"/>
      <c r="B157" s="11"/>
      <c r="C157" s="11"/>
      <c r="D157" s="12"/>
      <c r="E157" s="10"/>
    </row>
    <row r="158" spans="1:5" ht="13.5">
      <c r="A158" s="11"/>
      <c r="B158" s="11"/>
      <c r="C158" s="11"/>
      <c r="D158" s="12"/>
      <c r="E158" s="10"/>
    </row>
    <row r="159" spans="1:5" ht="13.5">
      <c r="A159" s="11"/>
      <c r="B159" s="11"/>
      <c r="C159" s="11"/>
      <c r="D159" s="12"/>
      <c r="E159" s="10"/>
    </row>
    <row r="160" spans="1:5" ht="13.5">
      <c r="A160" s="11"/>
      <c r="B160" s="11"/>
      <c r="C160" s="11"/>
      <c r="D160" s="12"/>
      <c r="E160" s="10"/>
    </row>
    <row r="161" spans="1:5" ht="13.5">
      <c r="A161" s="11"/>
      <c r="B161" s="11"/>
      <c r="C161" s="11"/>
      <c r="D161" s="12"/>
      <c r="E161" s="10"/>
    </row>
    <row r="162" spans="1:5" ht="13.5">
      <c r="A162" s="11"/>
      <c r="B162" s="11"/>
      <c r="C162" s="11"/>
      <c r="D162" s="12"/>
      <c r="E162" s="10"/>
    </row>
    <row r="163" spans="1:5" ht="13.5">
      <c r="A163" s="11"/>
      <c r="B163" s="11"/>
      <c r="C163" s="11"/>
      <c r="D163" s="12"/>
      <c r="E163" s="10"/>
    </row>
    <row r="164" spans="1:5" ht="13.5">
      <c r="A164" s="11"/>
      <c r="B164" s="11"/>
      <c r="C164" s="11"/>
      <c r="D164" s="12"/>
      <c r="E164" s="10"/>
    </row>
    <row r="165" spans="1:5" ht="13.5">
      <c r="A165" s="11"/>
      <c r="B165" s="11"/>
      <c r="C165" s="11"/>
      <c r="D165" s="12"/>
      <c r="E165" s="10"/>
    </row>
    <row r="166" spans="1:5" ht="13.5">
      <c r="A166" s="11"/>
      <c r="B166" s="11"/>
      <c r="C166" s="11"/>
      <c r="D166" s="12"/>
      <c r="E166" s="10"/>
    </row>
    <row r="167" spans="1:5" ht="13.5">
      <c r="A167" s="11"/>
      <c r="B167" s="11"/>
      <c r="C167" s="11"/>
      <c r="D167" s="12"/>
      <c r="E167" s="10"/>
    </row>
    <row r="168" spans="1:5" ht="13.5">
      <c r="A168" s="11"/>
      <c r="B168" s="11"/>
      <c r="C168" s="11"/>
      <c r="D168" s="12"/>
      <c r="E168" s="10"/>
    </row>
    <row r="169" spans="1:5" ht="13.5">
      <c r="A169" s="11"/>
      <c r="B169" s="11"/>
      <c r="C169" s="11"/>
      <c r="D169" s="12"/>
      <c r="E169" s="10"/>
    </row>
    <row r="170" spans="1:5" ht="13.5">
      <c r="A170" s="11"/>
      <c r="B170" s="11"/>
      <c r="C170" s="11"/>
      <c r="D170" s="12"/>
      <c r="E170" s="10"/>
    </row>
    <row r="171" spans="1:5" ht="13.5">
      <c r="A171" s="11"/>
      <c r="B171" s="11"/>
      <c r="C171" s="11"/>
      <c r="D171" s="12"/>
      <c r="E171" s="10"/>
    </row>
    <row r="172" spans="1:5" ht="13.5">
      <c r="A172" s="11"/>
      <c r="B172" s="11"/>
      <c r="C172" s="11"/>
      <c r="D172" s="12"/>
      <c r="E172" s="10"/>
    </row>
    <row r="173" spans="1:5" ht="13.5">
      <c r="A173" s="11"/>
      <c r="B173" s="11"/>
      <c r="C173" s="11"/>
      <c r="D173" s="12"/>
      <c r="E173" s="10"/>
    </row>
    <row r="174" spans="1:5" ht="13.5">
      <c r="A174" s="11"/>
      <c r="B174" s="11"/>
      <c r="C174" s="11"/>
      <c r="D174" s="12"/>
      <c r="E174" s="10"/>
    </row>
    <row r="175" spans="1:5" ht="13.5">
      <c r="A175" s="11"/>
      <c r="B175" s="11"/>
      <c r="C175" s="11"/>
      <c r="D175" s="12"/>
      <c r="E175" s="10"/>
    </row>
    <row r="176" spans="1:5" ht="13.5">
      <c r="A176" s="11"/>
      <c r="B176" s="11"/>
      <c r="C176" s="11"/>
      <c r="D176" s="12"/>
      <c r="E176" s="10"/>
    </row>
    <row r="177" spans="1:5" ht="13.5">
      <c r="A177" s="11"/>
      <c r="B177" s="11"/>
      <c r="C177" s="11"/>
      <c r="D177" s="12"/>
      <c r="E177" s="10"/>
    </row>
    <row r="178" spans="1:5" ht="13.5">
      <c r="A178" s="11"/>
      <c r="B178" s="11"/>
      <c r="C178" s="11"/>
      <c r="D178" s="12"/>
      <c r="E178" s="10"/>
    </row>
    <row r="179" spans="1:5" ht="13.5">
      <c r="A179" s="11"/>
      <c r="B179" s="11"/>
      <c r="C179" s="11"/>
      <c r="D179" s="12"/>
      <c r="E179" s="10"/>
    </row>
    <row r="180" spans="1:5" ht="13.5">
      <c r="A180" s="11"/>
      <c r="B180" s="11"/>
      <c r="C180" s="11"/>
      <c r="D180" s="12"/>
      <c r="E180" s="10"/>
    </row>
    <row r="181" spans="1:5" ht="13.5">
      <c r="A181" s="11"/>
      <c r="B181" s="11"/>
      <c r="C181" s="11"/>
      <c r="D181" s="12"/>
      <c r="E181" s="10"/>
    </row>
    <row r="182" spans="1:5" ht="13.5">
      <c r="A182" s="11"/>
      <c r="B182" s="11"/>
      <c r="C182" s="11"/>
      <c r="D182" s="12"/>
      <c r="E182" s="10"/>
    </row>
    <row r="183" spans="1:5" ht="13.5">
      <c r="A183" s="11"/>
      <c r="B183" s="11"/>
      <c r="C183" s="11"/>
      <c r="D183" s="12"/>
      <c r="E183" s="10"/>
    </row>
    <row r="184" spans="1:5" ht="13.5">
      <c r="A184" s="11"/>
      <c r="B184" s="11"/>
      <c r="C184" s="11"/>
      <c r="D184" s="12"/>
      <c r="E184" s="10"/>
    </row>
    <row r="185" spans="1:5" ht="13.5">
      <c r="A185" s="11"/>
      <c r="B185" s="11"/>
      <c r="C185" s="11"/>
      <c r="D185" s="12"/>
      <c r="E185" s="10"/>
    </row>
    <row r="186" spans="1:5" ht="13.5">
      <c r="A186" s="11"/>
      <c r="B186" s="11"/>
      <c r="C186" s="11"/>
      <c r="D186" s="12"/>
      <c r="E186" s="10"/>
    </row>
    <row r="187" spans="1:5" ht="13.5">
      <c r="A187" s="11"/>
      <c r="B187" s="11"/>
      <c r="C187" s="11"/>
      <c r="D187" s="12"/>
      <c r="E187" s="10"/>
    </row>
    <row r="188" spans="1:4" ht="13.5">
      <c r="A188" s="11"/>
      <c r="B188" s="11"/>
      <c r="C188" s="11"/>
      <c r="D188" s="12"/>
    </row>
    <row r="189" spans="1:4" ht="13.5">
      <c r="A189" s="11"/>
      <c r="B189" s="11"/>
      <c r="C189" s="11"/>
      <c r="D189" s="12"/>
    </row>
    <row r="190" spans="1:4" ht="13.5">
      <c r="A190" s="11"/>
      <c r="B190" s="11"/>
      <c r="C190" s="11"/>
      <c r="D190" s="12"/>
    </row>
    <row r="191" spans="1:3" ht="13.5">
      <c r="A191" s="11"/>
      <c r="B191" s="11"/>
      <c r="C191" s="11"/>
    </row>
    <row r="192" spans="1:3" ht="13.5">
      <c r="A192" s="11"/>
      <c r="B192" s="11"/>
      <c r="C192" s="11"/>
    </row>
    <row r="193" spans="1:3" ht="13.5">
      <c r="A193" s="11"/>
      <c r="B193" s="11"/>
      <c r="C193" s="11"/>
    </row>
    <row r="194" spans="1:3" ht="13.5">
      <c r="A194" s="11"/>
      <c r="B194" s="11"/>
      <c r="C194" s="11"/>
    </row>
    <row r="195" spans="1:3" ht="13.5">
      <c r="A195" s="11"/>
      <c r="B195" s="11"/>
      <c r="C195" s="11"/>
    </row>
  </sheetData>
  <mergeCells count="158">
    <mergeCell ref="A1:Q1"/>
    <mergeCell ref="P2:Q2"/>
    <mergeCell ref="A3:A4"/>
    <mergeCell ref="B3:B4"/>
    <mergeCell ref="C3:C4"/>
    <mergeCell ref="D3:D4"/>
    <mergeCell ref="E3:E4"/>
    <mergeCell ref="F3:F4"/>
    <mergeCell ref="G3:I3"/>
    <mergeCell ref="J3:L3"/>
    <mergeCell ref="M3:M4"/>
    <mergeCell ref="N3:N4"/>
    <mergeCell ref="O3:O4"/>
    <mergeCell ref="Q3:Q4"/>
    <mergeCell ref="A5:D7"/>
    <mergeCell ref="P5:P7"/>
    <mergeCell ref="Q5:Q7"/>
    <mergeCell ref="C8:C10"/>
    <mergeCell ref="D8:D10"/>
    <mergeCell ref="P8:P10"/>
    <mergeCell ref="Q8:Q10"/>
    <mergeCell ref="B8:B16"/>
    <mergeCell ref="A8:A16"/>
    <mergeCell ref="C11:C13"/>
    <mergeCell ref="D11:D13"/>
    <mergeCell ref="P11:P13"/>
    <mergeCell ref="Q11:Q13"/>
    <mergeCell ref="C14:C16"/>
    <mergeCell ref="D14:D16"/>
    <mergeCell ref="P14:P16"/>
    <mergeCell ref="Q14:Q16"/>
    <mergeCell ref="P17:P19"/>
    <mergeCell ref="Q17:Q19"/>
    <mergeCell ref="C20:C22"/>
    <mergeCell ref="D20:D22"/>
    <mergeCell ref="P20:P22"/>
    <mergeCell ref="Q20:Q22"/>
    <mergeCell ref="C17:C19"/>
    <mergeCell ref="D17:D19"/>
    <mergeCell ref="A17:A25"/>
    <mergeCell ref="B17:B25"/>
    <mergeCell ref="C23:C25"/>
    <mergeCell ref="D23:D25"/>
    <mergeCell ref="P29:P31"/>
    <mergeCell ref="Q29:Q31"/>
    <mergeCell ref="A26:A28"/>
    <mergeCell ref="B26:B28"/>
    <mergeCell ref="C26:C28"/>
    <mergeCell ref="D26:D28"/>
    <mergeCell ref="P23:P25"/>
    <mergeCell ref="Q23:Q25"/>
    <mergeCell ref="P26:P28"/>
    <mergeCell ref="Q26:Q28"/>
    <mergeCell ref="P32:P34"/>
    <mergeCell ref="Q32:Q34"/>
    <mergeCell ref="A29:A31"/>
    <mergeCell ref="B29:B31"/>
    <mergeCell ref="A32:A34"/>
    <mergeCell ref="B32:B34"/>
    <mergeCell ref="C32:C34"/>
    <mergeCell ref="D32:D34"/>
    <mergeCell ref="C29:C31"/>
    <mergeCell ref="D29:D31"/>
    <mergeCell ref="P35:P37"/>
    <mergeCell ref="Q35:Q37"/>
    <mergeCell ref="C38:C40"/>
    <mergeCell ref="D38:D40"/>
    <mergeCell ref="A35:A37"/>
    <mergeCell ref="B35:B37"/>
    <mergeCell ref="C35:C37"/>
    <mergeCell ref="D35:D37"/>
    <mergeCell ref="P38:P40"/>
    <mergeCell ref="Q38:Q40"/>
    <mergeCell ref="P44:P46"/>
    <mergeCell ref="Q44:Q46"/>
    <mergeCell ref="P41:P43"/>
    <mergeCell ref="Q41:Q43"/>
    <mergeCell ref="A38:A43"/>
    <mergeCell ref="B38:B43"/>
    <mergeCell ref="A44:A46"/>
    <mergeCell ref="B44:B46"/>
    <mergeCell ref="C44:C46"/>
    <mergeCell ref="D44:D46"/>
    <mergeCell ref="C41:C43"/>
    <mergeCell ref="D41:D43"/>
    <mergeCell ref="P47:P49"/>
    <mergeCell ref="Q47:Q49"/>
    <mergeCell ref="C50:C52"/>
    <mergeCell ref="D50:D52"/>
    <mergeCell ref="P50:P52"/>
    <mergeCell ref="Q50:Q52"/>
    <mergeCell ref="C47:C49"/>
    <mergeCell ref="D47:D49"/>
    <mergeCell ref="C53:C55"/>
    <mergeCell ref="D53:D55"/>
    <mergeCell ref="P59:P61"/>
    <mergeCell ref="Q59:Q61"/>
    <mergeCell ref="C56:C58"/>
    <mergeCell ref="D56:D58"/>
    <mergeCell ref="P56:P58"/>
    <mergeCell ref="Q56:Q58"/>
    <mergeCell ref="P62:P64"/>
    <mergeCell ref="Q62:Q64"/>
    <mergeCell ref="A47:A61"/>
    <mergeCell ref="B47:B55"/>
    <mergeCell ref="B59:B61"/>
    <mergeCell ref="C59:C61"/>
    <mergeCell ref="D59:D61"/>
    <mergeCell ref="P53:P55"/>
    <mergeCell ref="Q53:Q55"/>
    <mergeCell ref="B56:B58"/>
    <mergeCell ref="A62:A64"/>
    <mergeCell ref="B62:B64"/>
    <mergeCell ref="C62:C64"/>
    <mergeCell ref="D62:D64"/>
    <mergeCell ref="A65:A67"/>
    <mergeCell ref="B65:B67"/>
    <mergeCell ref="C65:C67"/>
    <mergeCell ref="D65:D67"/>
    <mergeCell ref="P65:P67"/>
    <mergeCell ref="Q65:Q67"/>
    <mergeCell ref="C68:C70"/>
    <mergeCell ref="D68:D70"/>
    <mergeCell ref="P68:P70"/>
    <mergeCell ref="Q68:Q70"/>
    <mergeCell ref="A68:A76"/>
    <mergeCell ref="B68:B73"/>
    <mergeCell ref="C71:C73"/>
    <mergeCell ref="D71:D73"/>
    <mergeCell ref="P71:P73"/>
    <mergeCell ref="Q71:Q73"/>
    <mergeCell ref="B74:B76"/>
    <mergeCell ref="C74:C76"/>
    <mergeCell ref="D74:D76"/>
    <mergeCell ref="P74:P76"/>
    <mergeCell ref="Q74:Q76"/>
    <mergeCell ref="P77:P79"/>
    <mergeCell ref="Q77:Q79"/>
    <mergeCell ref="C80:C82"/>
    <mergeCell ref="D80:D82"/>
    <mergeCell ref="A77:A79"/>
    <mergeCell ref="B77:B79"/>
    <mergeCell ref="C77:C79"/>
    <mergeCell ref="D77:D79"/>
    <mergeCell ref="P80:P82"/>
    <mergeCell ref="Q80:Q82"/>
    <mergeCell ref="P86:P88"/>
    <mergeCell ref="Q86:Q88"/>
    <mergeCell ref="P83:P85"/>
    <mergeCell ref="Q83:Q85"/>
    <mergeCell ref="A80:A85"/>
    <mergeCell ref="B80:B85"/>
    <mergeCell ref="A86:A88"/>
    <mergeCell ref="B86:B88"/>
    <mergeCell ref="C86:C88"/>
    <mergeCell ref="D86:D88"/>
    <mergeCell ref="C83:C85"/>
    <mergeCell ref="D83:D85"/>
  </mergeCells>
  <printOptions/>
  <pageMargins left="0.75" right="0.75" top="1" bottom="1" header="0.5" footer="0.5"/>
  <pageSetup horizontalDpi="600" verticalDpi="600" orientation="landscape" paperSize="9" scale="90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cjcity</dc:creator>
  <cp:keywords/>
  <dc:description/>
  <cp:lastModifiedBy>cjcity</cp:lastModifiedBy>
  <cp:lastPrinted>2011-11-17T01:30:54Z</cp:lastPrinted>
  <dcterms:created xsi:type="dcterms:W3CDTF">2004-11-10T02:24:53Z</dcterms:created>
  <dcterms:modified xsi:type="dcterms:W3CDTF">2011-11-17T01:31:46Z</dcterms:modified>
  <cp:category/>
  <cp:version/>
  <cp:contentType/>
  <cp:contentStatus/>
</cp:coreProperties>
</file>