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ame" sheetId="1" r:id="rId1"/>
  </sheets>
  <definedNames>
    <definedName name="_xlnm.Print_Area" localSheetId="0">'noname'!$A$1:$S$72</definedName>
    <definedName name="_xlnm.Print_Titles" localSheetId="0">'noname'!$2:$7</definedName>
  </definedNames>
  <calcPr fullCalcOnLoad="1"/>
</workbook>
</file>

<file path=xl/sharedStrings.xml><?xml version="1.0" encoding="utf-8"?>
<sst xmlns="http://schemas.openxmlformats.org/spreadsheetml/2006/main" count="187" uniqueCount="92">
  <si>
    <t>연번</t>
  </si>
  <si>
    <t>정부물품
분류번호</t>
  </si>
  <si>
    <t>품명</t>
  </si>
  <si>
    <t>단위</t>
  </si>
  <si>
    <t>정수</t>
  </si>
  <si>
    <t>내용
연한</t>
  </si>
  <si>
    <t>구분</t>
  </si>
  <si>
    <t>당해년도 물품 증·감 실적</t>
  </si>
  <si>
    <t>당해년말
보유액</t>
  </si>
  <si>
    <t>취득</t>
  </si>
  <si>
    <t>처분</t>
  </si>
  <si>
    <t>구매</t>
  </si>
  <si>
    <t>양여</t>
  </si>
  <si>
    <t>기타</t>
  </si>
  <si>
    <t>소계</t>
  </si>
  <si>
    <t>매각</t>
  </si>
  <si>
    <t>합계</t>
  </si>
  <si>
    <t>수량</t>
  </si>
  <si>
    <t>금액</t>
  </si>
  <si>
    <t>25101501</t>
  </si>
  <si>
    <t>미니버스</t>
  </si>
  <si>
    <t>대</t>
  </si>
  <si>
    <t>25101503</t>
  </si>
  <si>
    <t>일반승용차</t>
  </si>
  <si>
    <t>25101502</t>
  </si>
  <si>
    <t>버스</t>
  </si>
  <si>
    <t>43191598</t>
  </si>
  <si>
    <t>키폰주장치</t>
  </si>
  <si>
    <t>45111705</t>
  </si>
  <si>
    <t>대중방송용장비</t>
  </si>
  <si>
    <t>25101507</t>
  </si>
  <si>
    <t>스포츠유틸리티차량</t>
  </si>
  <si>
    <t>43222805</t>
  </si>
  <si>
    <t>구내교환장비</t>
  </si>
  <si>
    <t>25101611</t>
  </si>
  <si>
    <t>화물트럭</t>
  </si>
  <si>
    <t>45101507</t>
  </si>
  <si>
    <t>인쇄기</t>
  </si>
  <si>
    <t>44101501</t>
  </si>
  <si>
    <t>40101715</t>
  </si>
  <si>
    <t>45111805</t>
  </si>
  <si>
    <t>45111616</t>
  </si>
  <si>
    <t>45121516</t>
  </si>
  <si>
    <t>41115320</t>
  </si>
  <si>
    <t>9</t>
  </si>
  <si>
    <t>전년도말
현재액</t>
  </si>
  <si>
    <t>열펌프</t>
  </si>
  <si>
    <t>비디오편집기</t>
  </si>
  <si>
    <t>비디오프로젝터</t>
  </si>
  <si>
    <t>액체크로마트그래프</t>
  </si>
  <si>
    <t>대</t>
  </si>
  <si>
    <t>5</t>
  </si>
  <si>
    <t>8</t>
  </si>
  <si>
    <t>(단위:대,원)</t>
  </si>
  <si>
    <t>1. 증감현황</t>
  </si>
  <si>
    <t>1</t>
  </si>
  <si>
    <t>2</t>
  </si>
  <si>
    <t>3</t>
  </si>
  <si>
    <t>4</t>
  </si>
  <si>
    <t>6</t>
  </si>
  <si>
    <t>7</t>
  </si>
  <si>
    <t>10</t>
  </si>
  <si>
    <t>복사기</t>
  </si>
  <si>
    <t>11</t>
  </si>
  <si>
    <t>항온항습기</t>
  </si>
  <si>
    <t>40101806</t>
  </si>
  <si>
    <t>디지탈캠고더또는비디오카메라</t>
  </si>
  <si>
    <t>52161545</t>
  </si>
  <si>
    <t>디지털비디오레코더</t>
  </si>
  <si>
    <t>39121011</t>
  </si>
  <si>
    <t>무정전전원공급장치</t>
  </si>
  <si>
    <t>신호발생기</t>
  </si>
  <si>
    <t>기체크로마트그래프</t>
  </si>
  <si>
    <t>41115406</t>
  </si>
  <si>
    <t>분광광도계</t>
  </si>
  <si>
    <t>건조캐비닛또는오븐</t>
  </si>
  <si>
    <t>실험용세척기</t>
  </si>
  <si>
    <t>미량원심분리기</t>
  </si>
  <si>
    <t>실체현미경</t>
  </si>
  <si>
    <t>실물화상기</t>
  </si>
  <si>
    <t>28</t>
  </si>
  <si>
    <t>43211503</t>
  </si>
  <si>
    <t>노트북컴퓨터</t>
  </si>
  <si>
    <t>29</t>
  </si>
  <si>
    <t>40101787</t>
  </si>
  <si>
    <t>냉난방기</t>
  </si>
  <si>
    <t>보안용카메라</t>
  </si>
  <si>
    <t>컴퓨터서버</t>
  </si>
  <si>
    <t>관리
전환</t>
  </si>
  <si>
    <t>고압증기멸균기또는 소독기</t>
  </si>
  <si>
    <t>Ⅵ. 물품증감 및 현재액 보고서</t>
  </si>
  <si>
    <t>※  처분(매각) 금액은 취득 당시 장부가격임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</si>
</sst>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#,##0;[Red]#,##0"/>
  </numFmts>
  <fonts count="49">
    <font>
      <sz val="10"/>
      <color indexed="8"/>
      <name val="굴림"/>
      <family val="3"/>
    </font>
    <font>
      <sz val="10"/>
      <name val="Arial"/>
      <family val="2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</font>
    <font>
      <b/>
      <u val="single"/>
      <sz val="25"/>
      <color indexed="8"/>
      <name val="굴림체"/>
      <family val="3"/>
    </font>
    <font>
      <b/>
      <sz val="9"/>
      <color indexed="8"/>
      <name val="굴림"/>
      <family val="3"/>
    </font>
    <font>
      <b/>
      <sz val="8"/>
      <color indexed="8"/>
      <name val="굴림"/>
      <family val="3"/>
    </font>
    <font>
      <b/>
      <sz val="10"/>
      <color indexed="8"/>
      <name val="굴림"/>
      <family val="3"/>
    </font>
    <font>
      <sz val="6"/>
      <color indexed="8"/>
      <name val="굴림"/>
      <family val="3"/>
    </font>
    <font>
      <b/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"/>
      <family val="3"/>
    </font>
    <font>
      <b/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굴림"/>
      <family val="3"/>
    </font>
    <font>
      <b/>
      <sz val="9"/>
      <color rgb="FFFF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49" fontId="2" fillId="33" borderId="19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80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180" fontId="2" fillId="33" borderId="23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180" fontId="2" fillId="33" borderId="22" xfId="0" applyNumberFormat="1" applyFont="1" applyFill="1" applyBorder="1" applyAlignment="1">
      <alignment horizontal="center" vertical="center" wrapText="1"/>
    </xf>
    <xf numFmtId="180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>
      <alignment horizontal="center" vertical="center" wrapText="1"/>
    </xf>
    <xf numFmtId="180" fontId="2" fillId="33" borderId="28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180" fontId="2" fillId="33" borderId="27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18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49" fontId="2" fillId="33" borderId="32" xfId="0" applyNumberFormat="1" applyFont="1" applyFill="1" applyBorder="1" applyAlignment="1">
      <alignment horizontal="center" vertical="center" wrapText="1"/>
    </xf>
    <xf numFmtId="180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left" vertical="center" shrinkToFit="1"/>
    </xf>
    <xf numFmtId="0" fontId="2" fillId="33" borderId="27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shrinkToFi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8" fillId="0" borderId="26" xfId="0" applyFont="1" applyBorder="1" applyAlignment="1">
      <alignment shrinkToFit="1"/>
    </xf>
    <xf numFmtId="0" fontId="8" fillId="0" borderId="27" xfId="0" applyFont="1" applyBorder="1" applyAlignment="1">
      <alignment shrinkToFit="1"/>
    </xf>
    <xf numFmtId="49" fontId="7" fillId="0" borderId="28" xfId="0" applyNumberFormat="1" applyFont="1" applyBorder="1" applyAlignment="1">
      <alignment horizontal="center" vertical="center" shrinkToFit="1"/>
    </xf>
    <xf numFmtId="180" fontId="6" fillId="0" borderId="2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80" fontId="0" fillId="0" borderId="0" xfId="0" applyNumberFormat="1" applyAlignment="1">
      <alignment shrinkToFit="1"/>
    </xf>
    <xf numFmtId="180" fontId="0" fillId="0" borderId="0" xfId="0" applyNumberFormat="1" applyAlignment="1">
      <alignment/>
    </xf>
    <xf numFmtId="180" fontId="2" fillId="33" borderId="33" xfId="0" applyNumberFormat="1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80" fontId="47" fillId="33" borderId="19" xfId="0" applyNumberFormat="1" applyFont="1" applyFill="1" applyBorder="1" applyAlignment="1">
      <alignment horizontal="center" vertical="center" wrapText="1"/>
    </xf>
    <xf numFmtId="180" fontId="47" fillId="33" borderId="20" xfId="0" applyNumberFormat="1" applyFont="1" applyFill="1" applyBorder="1" applyAlignment="1">
      <alignment horizontal="center" vertical="center" wrapText="1"/>
    </xf>
    <xf numFmtId="180" fontId="48" fillId="0" borderId="29" xfId="0" applyNumberFormat="1" applyFont="1" applyFill="1" applyBorder="1" applyAlignment="1">
      <alignment horizontal="center" vertical="center" shrinkToFit="1"/>
    </xf>
    <xf numFmtId="180" fontId="48" fillId="0" borderId="5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72"/>
  <sheetViews>
    <sheetView tabSelected="1" zoomScalePageLayoutView="0" workbookViewId="0" topLeftCell="A1">
      <selection activeCell="J17" sqref="J17"/>
    </sheetView>
  </sheetViews>
  <sheetFormatPr defaultColWidth="9.140625" defaultRowHeight="12.75" customHeight="1"/>
  <cols>
    <col min="1" max="1" width="4.28125" style="3" customWidth="1"/>
    <col min="2" max="2" width="9.421875" style="3" customWidth="1"/>
    <col min="3" max="3" width="17.140625" style="0" customWidth="1"/>
    <col min="4" max="4" width="5.57421875" style="0" customWidth="1"/>
    <col min="5" max="5" width="6.00390625" style="0" customWidth="1"/>
    <col min="6" max="7" width="5.7109375" style="0" customWidth="1"/>
    <col min="8" max="8" width="14.8515625" style="9" customWidth="1"/>
    <col min="9" max="9" width="13.8515625" style="0" customWidth="1"/>
    <col min="10" max="10" width="6.421875" style="0" customWidth="1"/>
    <col min="11" max="11" width="6.140625" style="0" customWidth="1"/>
    <col min="12" max="12" width="5.8515625" style="0" customWidth="1"/>
    <col min="13" max="13" width="14.00390625" style="9" customWidth="1"/>
    <col min="14" max="14" width="12.140625" style="0" customWidth="1"/>
    <col min="15" max="16" width="7.7109375" style="0" customWidth="1"/>
    <col min="17" max="17" width="10.28125" style="0" customWidth="1"/>
    <col min="18" max="18" width="12.00390625" style="9" customWidth="1"/>
    <col min="19" max="19" width="16.8515625" style="0" customWidth="1"/>
    <col min="20" max="20" width="21.28125" style="0" customWidth="1"/>
  </cols>
  <sheetData>
    <row r="1" ht="9.75" customHeight="1"/>
    <row r="2" spans="1:11" ht="32.25" customHeight="1">
      <c r="A2" s="103" t="s">
        <v>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ht="15" customHeight="1"/>
    <row r="4" spans="1:19" ht="21" customHeight="1" thickBot="1">
      <c r="A4" s="117" t="s">
        <v>54</v>
      </c>
      <c r="B4" s="117"/>
      <c r="C4" s="117"/>
      <c r="R4" s="104" t="s">
        <v>53</v>
      </c>
      <c r="S4" s="104"/>
    </row>
    <row r="5" spans="1:19" ht="28.5" customHeight="1">
      <c r="A5" s="118" t="s">
        <v>0</v>
      </c>
      <c r="B5" s="121" t="s">
        <v>1</v>
      </c>
      <c r="C5" s="124" t="s">
        <v>2</v>
      </c>
      <c r="D5" s="121" t="s">
        <v>3</v>
      </c>
      <c r="E5" s="121" t="s">
        <v>4</v>
      </c>
      <c r="F5" s="124" t="s">
        <v>5</v>
      </c>
      <c r="G5" s="121" t="s">
        <v>6</v>
      </c>
      <c r="H5" s="127" t="s">
        <v>45</v>
      </c>
      <c r="I5" s="130" t="s">
        <v>7</v>
      </c>
      <c r="J5" s="131"/>
      <c r="K5" s="131"/>
      <c r="L5" s="131"/>
      <c r="M5" s="131"/>
      <c r="N5" s="131"/>
      <c r="O5" s="131"/>
      <c r="P5" s="131"/>
      <c r="Q5" s="131"/>
      <c r="R5" s="132"/>
      <c r="S5" s="111" t="s">
        <v>8</v>
      </c>
    </row>
    <row r="6" spans="1:19" ht="28.5" customHeight="1">
      <c r="A6" s="119"/>
      <c r="B6" s="122"/>
      <c r="C6" s="125"/>
      <c r="D6" s="122"/>
      <c r="E6" s="122"/>
      <c r="F6" s="125"/>
      <c r="G6" s="122"/>
      <c r="H6" s="128"/>
      <c r="I6" s="114" t="s">
        <v>9</v>
      </c>
      <c r="J6" s="115"/>
      <c r="K6" s="115"/>
      <c r="L6" s="115"/>
      <c r="M6" s="116"/>
      <c r="N6" s="114" t="s">
        <v>10</v>
      </c>
      <c r="O6" s="115"/>
      <c r="P6" s="115"/>
      <c r="Q6" s="115"/>
      <c r="R6" s="116"/>
      <c r="S6" s="112"/>
    </row>
    <row r="7" spans="1:19" ht="36" customHeight="1">
      <c r="A7" s="120"/>
      <c r="B7" s="123"/>
      <c r="C7" s="126"/>
      <c r="D7" s="123"/>
      <c r="E7" s="123"/>
      <c r="F7" s="126"/>
      <c r="G7" s="123"/>
      <c r="H7" s="129"/>
      <c r="I7" s="2" t="s">
        <v>11</v>
      </c>
      <c r="J7" s="5" t="s">
        <v>88</v>
      </c>
      <c r="K7" s="1" t="s">
        <v>12</v>
      </c>
      <c r="L7" s="1" t="s">
        <v>13</v>
      </c>
      <c r="M7" s="11" t="s">
        <v>14</v>
      </c>
      <c r="N7" s="2" t="s">
        <v>15</v>
      </c>
      <c r="O7" s="4" t="s">
        <v>88</v>
      </c>
      <c r="P7" s="1" t="s">
        <v>12</v>
      </c>
      <c r="Q7" s="2" t="s">
        <v>13</v>
      </c>
      <c r="R7" s="11" t="s">
        <v>14</v>
      </c>
      <c r="S7" s="113"/>
    </row>
    <row r="8" spans="1:20" ht="21" customHeight="1">
      <c r="A8" s="105" t="s">
        <v>16</v>
      </c>
      <c r="B8" s="106"/>
      <c r="C8" s="106"/>
      <c r="D8" s="107"/>
      <c r="E8" s="6"/>
      <c r="F8" s="7"/>
      <c r="G8" s="8" t="s">
        <v>17</v>
      </c>
      <c r="H8" s="10">
        <f aca="true" t="shared" si="0" ref="H8:S8">SUM(H10+H12+H14+H16+H18+H20+H22+H24+H26+H28+H30+H32+H34+H36+H38+H40+H42+H44+H46+H48+H50+H52+H54+H56+H58+H60+H62+H64+H66+H68+H70)</f>
        <v>1508</v>
      </c>
      <c r="I8" s="10">
        <f t="shared" si="0"/>
        <v>158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158</v>
      </c>
      <c r="N8" s="10">
        <f t="shared" si="0"/>
        <v>24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24</v>
      </c>
      <c r="S8" s="12">
        <f t="shared" si="0"/>
        <v>1642</v>
      </c>
      <c r="T8" s="100"/>
    </row>
    <row r="9" spans="1:20" s="98" customFormat="1" ht="21" customHeight="1" thickBot="1">
      <c r="A9" s="108"/>
      <c r="B9" s="109"/>
      <c r="C9" s="109"/>
      <c r="D9" s="110"/>
      <c r="E9" s="94"/>
      <c r="F9" s="95"/>
      <c r="G9" s="96" t="s">
        <v>18</v>
      </c>
      <c r="H9" s="135">
        <f aca="true" t="shared" si="1" ref="H9:S9">SUM(H11+H13+H15+H17+H19+H21+H23+H25+H27+H29+H31+H33+H35+H37+H39+H41+H43+H45+H47+H49+H51+H53+H55+H57+H59+H61+H63+H65+H67+H69+H71)</f>
        <v>17067031935</v>
      </c>
      <c r="I9" s="97">
        <f t="shared" si="1"/>
        <v>1325258303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1325258303</v>
      </c>
      <c r="N9" s="97">
        <f t="shared" si="1"/>
        <v>181559065</v>
      </c>
      <c r="O9" s="97">
        <f t="shared" si="1"/>
        <v>0</v>
      </c>
      <c r="P9" s="97">
        <f t="shared" si="1"/>
        <v>0</v>
      </c>
      <c r="Q9" s="97">
        <f t="shared" si="1"/>
        <v>0</v>
      </c>
      <c r="R9" s="97">
        <f t="shared" si="1"/>
        <v>181559065</v>
      </c>
      <c r="S9" s="136">
        <f t="shared" si="1"/>
        <v>18210731173</v>
      </c>
      <c r="T9" s="99"/>
    </row>
    <row r="10" spans="1:19" s="22" customFormat="1" ht="21" customHeight="1">
      <c r="A10" s="13" t="s">
        <v>55</v>
      </c>
      <c r="B10" s="14" t="s">
        <v>19</v>
      </c>
      <c r="C10" s="15" t="s">
        <v>20</v>
      </c>
      <c r="D10" s="16" t="s">
        <v>21</v>
      </c>
      <c r="E10" s="16"/>
      <c r="F10" s="17">
        <v>7</v>
      </c>
      <c r="G10" s="16" t="s">
        <v>17</v>
      </c>
      <c r="H10" s="18">
        <v>35</v>
      </c>
      <c r="I10" s="18">
        <v>0</v>
      </c>
      <c r="J10" s="18">
        <v>0</v>
      </c>
      <c r="K10" s="19">
        <v>0</v>
      </c>
      <c r="L10" s="19">
        <v>0</v>
      </c>
      <c r="M10" s="18">
        <f>SUM(I10:L10)</f>
        <v>0</v>
      </c>
      <c r="N10" s="20">
        <v>0</v>
      </c>
      <c r="O10" s="20">
        <v>0</v>
      </c>
      <c r="P10" s="19">
        <v>0</v>
      </c>
      <c r="Q10" s="17">
        <v>0</v>
      </c>
      <c r="R10" s="18">
        <f>SUM(N10:Q10)</f>
        <v>0</v>
      </c>
      <c r="S10" s="21">
        <f>SUM(H10+M10-R10)</f>
        <v>35</v>
      </c>
    </row>
    <row r="11" spans="1:19" s="22" customFormat="1" ht="21" customHeight="1" thickBot="1">
      <c r="A11" s="23"/>
      <c r="B11" s="24"/>
      <c r="C11" s="25"/>
      <c r="D11" s="26"/>
      <c r="E11" s="27"/>
      <c r="F11" s="28"/>
      <c r="G11" s="29" t="s">
        <v>18</v>
      </c>
      <c r="H11" s="30">
        <v>1184868060</v>
      </c>
      <c r="I11" s="30">
        <v>0</v>
      </c>
      <c r="J11" s="30">
        <v>0</v>
      </c>
      <c r="K11" s="31">
        <v>0</v>
      </c>
      <c r="L11" s="31">
        <v>0</v>
      </c>
      <c r="M11" s="30">
        <f aca="true" t="shared" si="2" ref="M11:M23">SUM(I11:L11)</f>
        <v>0</v>
      </c>
      <c r="N11" s="32">
        <v>0</v>
      </c>
      <c r="O11" s="32">
        <v>0</v>
      </c>
      <c r="P11" s="31">
        <v>0</v>
      </c>
      <c r="Q11" s="33">
        <v>0</v>
      </c>
      <c r="R11" s="30">
        <f aca="true" t="shared" si="3" ref="R11:R29">SUM(N11:Q11)</f>
        <v>0</v>
      </c>
      <c r="S11" s="34">
        <f aca="true" t="shared" si="4" ref="S11:S23">SUM(H11+M11-R11)</f>
        <v>1184868060</v>
      </c>
    </row>
    <row r="12" spans="1:19" s="22" customFormat="1" ht="21" customHeight="1">
      <c r="A12" s="35" t="s">
        <v>56</v>
      </c>
      <c r="B12" s="36" t="s">
        <v>22</v>
      </c>
      <c r="C12" s="37" t="s">
        <v>23</v>
      </c>
      <c r="D12" s="38" t="s">
        <v>21</v>
      </c>
      <c r="E12" s="38"/>
      <c r="F12" s="39">
        <v>7</v>
      </c>
      <c r="G12" s="38" t="s">
        <v>17</v>
      </c>
      <c r="H12" s="40">
        <v>26</v>
      </c>
      <c r="I12" s="40">
        <v>7</v>
      </c>
      <c r="J12" s="40">
        <v>0</v>
      </c>
      <c r="K12" s="41">
        <v>0</v>
      </c>
      <c r="L12" s="41">
        <v>0</v>
      </c>
      <c r="M12" s="40">
        <f t="shared" si="2"/>
        <v>7</v>
      </c>
      <c r="N12" s="42">
        <v>3</v>
      </c>
      <c r="O12" s="42">
        <v>0</v>
      </c>
      <c r="P12" s="41">
        <v>0</v>
      </c>
      <c r="Q12" s="39">
        <v>0</v>
      </c>
      <c r="R12" s="40">
        <f t="shared" si="3"/>
        <v>3</v>
      </c>
      <c r="S12" s="43">
        <f t="shared" si="4"/>
        <v>30</v>
      </c>
    </row>
    <row r="13" spans="1:19" s="22" customFormat="1" ht="21" customHeight="1" thickBot="1">
      <c r="A13" s="44"/>
      <c r="B13" s="45"/>
      <c r="C13" s="46"/>
      <c r="D13" s="47"/>
      <c r="E13" s="48"/>
      <c r="F13" s="49"/>
      <c r="G13" s="50" t="s">
        <v>18</v>
      </c>
      <c r="H13" s="51">
        <v>549939035</v>
      </c>
      <c r="I13" s="52">
        <v>61553847</v>
      </c>
      <c r="J13" s="52">
        <v>0</v>
      </c>
      <c r="K13" s="53">
        <v>0</v>
      </c>
      <c r="L13" s="53">
        <v>0</v>
      </c>
      <c r="M13" s="51">
        <f t="shared" si="2"/>
        <v>61553847</v>
      </c>
      <c r="N13" s="54">
        <v>69113035</v>
      </c>
      <c r="O13" s="54">
        <v>0</v>
      </c>
      <c r="P13" s="53">
        <v>0</v>
      </c>
      <c r="Q13" s="55">
        <v>0</v>
      </c>
      <c r="R13" s="51">
        <f t="shared" si="3"/>
        <v>69113035</v>
      </c>
      <c r="S13" s="56">
        <f t="shared" si="4"/>
        <v>542379847</v>
      </c>
    </row>
    <row r="14" spans="1:19" s="22" customFormat="1" ht="21" customHeight="1">
      <c r="A14" s="13" t="s">
        <v>57</v>
      </c>
      <c r="B14" s="14" t="s">
        <v>24</v>
      </c>
      <c r="C14" s="15" t="s">
        <v>25</v>
      </c>
      <c r="D14" s="16" t="s">
        <v>21</v>
      </c>
      <c r="E14" s="16"/>
      <c r="F14" s="17">
        <v>8</v>
      </c>
      <c r="G14" s="16" t="s">
        <v>17</v>
      </c>
      <c r="H14" s="18">
        <v>3</v>
      </c>
      <c r="I14" s="18">
        <v>0</v>
      </c>
      <c r="J14" s="18">
        <v>0</v>
      </c>
      <c r="K14" s="19">
        <v>0</v>
      </c>
      <c r="L14" s="19">
        <v>0</v>
      </c>
      <c r="M14" s="18">
        <f t="shared" si="2"/>
        <v>0</v>
      </c>
      <c r="N14" s="20">
        <v>0</v>
      </c>
      <c r="O14" s="20">
        <v>0</v>
      </c>
      <c r="P14" s="19">
        <v>0</v>
      </c>
      <c r="Q14" s="17">
        <v>0</v>
      </c>
      <c r="R14" s="18">
        <f t="shared" si="3"/>
        <v>0</v>
      </c>
      <c r="S14" s="21">
        <f t="shared" si="4"/>
        <v>3</v>
      </c>
    </row>
    <row r="15" spans="1:19" s="22" customFormat="1" ht="21" customHeight="1" thickBot="1">
      <c r="A15" s="23"/>
      <c r="B15" s="57"/>
      <c r="C15" s="25"/>
      <c r="D15" s="58"/>
      <c r="E15" s="59"/>
      <c r="F15" s="28"/>
      <c r="G15" s="60" t="s">
        <v>18</v>
      </c>
      <c r="H15" s="30">
        <v>357923000</v>
      </c>
      <c r="I15" s="61">
        <v>0</v>
      </c>
      <c r="J15" s="61">
        <v>0</v>
      </c>
      <c r="K15" s="62">
        <v>0</v>
      </c>
      <c r="L15" s="62">
        <v>0</v>
      </c>
      <c r="M15" s="30">
        <f t="shared" si="2"/>
        <v>0</v>
      </c>
      <c r="N15" s="32">
        <v>0</v>
      </c>
      <c r="O15" s="32">
        <v>0</v>
      </c>
      <c r="P15" s="62">
        <v>0</v>
      </c>
      <c r="Q15" s="33">
        <v>0</v>
      </c>
      <c r="R15" s="30">
        <f t="shared" si="3"/>
        <v>0</v>
      </c>
      <c r="S15" s="34">
        <f t="shared" si="4"/>
        <v>357923000</v>
      </c>
    </row>
    <row r="16" spans="1:19" s="22" customFormat="1" ht="21" customHeight="1">
      <c r="A16" s="35" t="s">
        <v>58</v>
      </c>
      <c r="B16" s="36" t="s">
        <v>26</v>
      </c>
      <c r="C16" s="37" t="s">
        <v>27</v>
      </c>
      <c r="D16" s="38" t="s">
        <v>21</v>
      </c>
      <c r="E16" s="38"/>
      <c r="F16" s="39">
        <v>9</v>
      </c>
      <c r="G16" s="38" t="s">
        <v>17</v>
      </c>
      <c r="H16" s="40">
        <v>8</v>
      </c>
      <c r="I16" s="40">
        <v>0</v>
      </c>
      <c r="J16" s="40">
        <v>0</v>
      </c>
      <c r="K16" s="41">
        <v>0</v>
      </c>
      <c r="L16" s="41">
        <v>0</v>
      </c>
      <c r="M16" s="40">
        <f t="shared" si="2"/>
        <v>0</v>
      </c>
      <c r="N16" s="42">
        <v>0</v>
      </c>
      <c r="O16" s="42">
        <v>0</v>
      </c>
      <c r="P16" s="41">
        <v>0</v>
      </c>
      <c r="Q16" s="39">
        <v>0</v>
      </c>
      <c r="R16" s="40">
        <f t="shared" si="3"/>
        <v>0</v>
      </c>
      <c r="S16" s="43">
        <f t="shared" si="4"/>
        <v>8</v>
      </c>
    </row>
    <row r="17" spans="1:19" s="22" customFormat="1" ht="21" customHeight="1" thickBot="1">
      <c r="A17" s="44"/>
      <c r="B17" s="45"/>
      <c r="C17" s="46"/>
      <c r="D17" s="47"/>
      <c r="E17" s="48"/>
      <c r="F17" s="49"/>
      <c r="G17" s="50" t="s">
        <v>18</v>
      </c>
      <c r="H17" s="51">
        <v>43193730</v>
      </c>
      <c r="I17" s="52">
        <v>0</v>
      </c>
      <c r="J17" s="52">
        <v>0</v>
      </c>
      <c r="K17" s="53">
        <v>0</v>
      </c>
      <c r="L17" s="53">
        <v>0</v>
      </c>
      <c r="M17" s="51">
        <f t="shared" si="2"/>
        <v>0</v>
      </c>
      <c r="N17" s="54">
        <v>0</v>
      </c>
      <c r="O17" s="54">
        <v>0</v>
      </c>
      <c r="P17" s="53">
        <v>0</v>
      </c>
      <c r="Q17" s="55">
        <v>0</v>
      </c>
      <c r="R17" s="51">
        <f t="shared" si="3"/>
        <v>0</v>
      </c>
      <c r="S17" s="56">
        <f t="shared" si="4"/>
        <v>43193730</v>
      </c>
    </row>
    <row r="18" spans="1:19" s="22" customFormat="1" ht="21" customHeight="1">
      <c r="A18" s="13" t="s">
        <v>51</v>
      </c>
      <c r="B18" s="14" t="s">
        <v>28</v>
      </c>
      <c r="C18" s="15" t="s">
        <v>29</v>
      </c>
      <c r="D18" s="16" t="s">
        <v>21</v>
      </c>
      <c r="E18" s="16"/>
      <c r="F18" s="17">
        <v>10</v>
      </c>
      <c r="G18" s="16" t="s">
        <v>17</v>
      </c>
      <c r="H18" s="18">
        <v>26</v>
      </c>
      <c r="I18" s="18">
        <v>0</v>
      </c>
      <c r="J18" s="18">
        <v>0</v>
      </c>
      <c r="K18" s="19">
        <v>0</v>
      </c>
      <c r="L18" s="19">
        <v>0</v>
      </c>
      <c r="M18" s="18">
        <f t="shared" si="2"/>
        <v>0</v>
      </c>
      <c r="N18" s="20">
        <v>0</v>
      </c>
      <c r="O18" s="20">
        <v>0</v>
      </c>
      <c r="P18" s="19">
        <v>0</v>
      </c>
      <c r="Q18" s="17">
        <v>0</v>
      </c>
      <c r="R18" s="18">
        <f t="shared" si="3"/>
        <v>0</v>
      </c>
      <c r="S18" s="21">
        <f t="shared" si="4"/>
        <v>26</v>
      </c>
    </row>
    <row r="19" spans="1:19" s="22" customFormat="1" ht="21" customHeight="1" thickBot="1">
      <c r="A19" s="23"/>
      <c r="B19" s="57"/>
      <c r="C19" s="25"/>
      <c r="D19" s="58"/>
      <c r="E19" s="59"/>
      <c r="F19" s="28"/>
      <c r="G19" s="60" t="s">
        <v>18</v>
      </c>
      <c r="H19" s="30">
        <v>690839970</v>
      </c>
      <c r="I19" s="61">
        <v>0</v>
      </c>
      <c r="J19" s="61">
        <v>0</v>
      </c>
      <c r="K19" s="62">
        <v>0</v>
      </c>
      <c r="L19" s="62">
        <v>0</v>
      </c>
      <c r="M19" s="30">
        <f t="shared" si="2"/>
        <v>0</v>
      </c>
      <c r="N19" s="32">
        <v>0</v>
      </c>
      <c r="O19" s="32">
        <v>0</v>
      </c>
      <c r="P19" s="62">
        <v>0</v>
      </c>
      <c r="Q19" s="33">
        <v>0</v>
      </c>
      <c r="R19" s="30">
        <f t="shared" si="3"/>
        <v>0</v>
      </c>
      <c r="S19" s="34">
        <f t="shared" si="4"/>
        <v>690839970</v>
      </c>
    </row>
    <row r="20" spans="1:19" s="22" customFormat="1" ht="21" customHeight="1">
      <c r="A20" s="35" t="s">
        <v>59</v>
      </c>
      <c r="B20" s="36" t="s">
        <v>30</v>
      </c>
      <c r="C20" s="63" t="s">
        <v>31</v>
      </c>
      <c r="D20" s="38" t="s">
        <v>21</v>
      </c>
      <c r="E20" s="38"/>
      <c r="F20" s="39">
        <v>7</v>
      </c>
      <c r="G20" s="38" t="s">
        <v>17</v>
      </c>
      <c r="H20" s="40">
        <v>18</v>
      </c>
      <c r="I20" s="40">
        <v>0</v>
      </c>
      <c r="J20" s="40">
        <v>0</v>
      </c>
      <c r="K20" s="41">
        <v>0</v>
      </c>
      <c r="L20" s="41">
        <v>0</v>
      </c>
      <c r="M20" s="40">
        <f t="shared" si="2"/>
        <v>0</v>
      </c>
      <c r="N20" s="42">
        <v>0</v>
      </c>
      <c r="O20" s="42">
        <v>0</v>
      </c>
      <c r="P20" s="41">
        <v>0</v>
      </c>
      <c r="Q20" s="39">
        <v>0</v>
      </c>
      <c r="R20" s="40">
        <f t="shared" si="3"/>
        <v>0</v>
      </c>
      <c r="S20" s="43">
        <f t="shared" si="4"/>
        <v>18</v>
      </c>
    </row>
    <row r="21" spans="1:19" s="22" customFormat="1" ht="21" customHeight="1" thickBot="1">
      <c r="A21" s="44"/>
      <c r="B21" s="45"/>
      <c r="C21" s="46"/>
      <c r="D21" s="47"/>
      <c r="E21" s="48"/>
      <c r="F21" s="49"/>
      <c r="G21" s="50" t="s">
        <v>18</v>
      </c>
      <c r="H21" s="51">
        <v>425510410</v>
      </c>
      <c r="I21" s="52">
        <v>0</v>
      </c>
      <c r="J21" s="52">
        <v>0</v>
      </c>
      <c r="K21" s="53">
        <v>0</v>
      </c>
      <c r="L21" s="53">
        <v>0</v>
      </c>
      <c r="M21" s="51">
        <f t="shared" si="2"/>
        <v>0</v>
      </c>
      <c r="N21" s="54">
        <v>0</v>
      </c>
      <c r="O21" s="54">
        <v>0</v>
      </c>
      <c r="P21" s="53">
        <v>0</v>
      </c>
      <c r="Q21" s="55">
        <v>0</v>
      </c>
      <c r="R21" s="51">
        <f t="shared" si="3"/>
        <v>0</v>
      </c>
      <c r="S21" s="56">
        <f t="shared" si="4"/>
        <v>425510410</v>
      </c>
    </row>
    <row r="22" spans="1:19" s="22" customFormat="1" ht="21" customHeight="1">
      <c r="A22" s="13" t="s">
        <v>60</v>
      </c>
      <c r="B22" s="14" t="s">
        <v>32</v>
      </c>
      <c r="C22" s="15" t="s">
        <v>33</v>
      </c>
      <c r="D22" s="16" t="s">
        <v>21</v>
      </c>
      <c r="E22" s="16"/>
      <c r="F22" s="17">
        <v>10</v>
      </c>
      <c r="G22" s="16" t="s">
        <v>17</v>
      </c>
      <c r="H22" s="18">
        <v>4</v>
      </c>
      <c r="I22" s="18">
        <v>0</v>
      </c>
      <c r="J22" s="18">
        <v>0</v>
      </c>
      <c r="K22" s="19">
        <v>0</v>
      </c>
      <c r="L22" s="19">
        <v>0</v>
      </c>
      <c r="M22" s="18">
        <f t="shared" si="2"/>
        <v>0</v>
      </c>
      <c r="N22" s="20">
        <v>0</v>
      </c>
      <c r="O22" s="20">
        <v>0</v>
      </c>
      <c r="P22" s="19">
        <v>0</v>
      </c>
      <c r="Q22" s="17">
        <v>0</v>
      </c>
      <c r="R22" s="18">
        <f t="shared" si="3"/>
        <v>0</v>
      </c>
      <c r="S22" s="21">
        <f t="shared" si="4"/>
        <v>4</v>
      </c>
    </row>
    <row r="23" spans="1:19" s="22" customFormat="1" ht="21" customHeight="1" thickBot="1">
      <c r="A23" s="23"/>
      <c r="B23" s="57"/>
      <c r="C23" s="25"/>
      <c r="D23" s="58"/>
      <c r="E23" s="59"/>
      <c r="F23" s="28"/>
      <c r="G23" s="60" t="s">
        <v>18</v>
      </c>
      <c r="H23" s="30">
        <v>505651560</v>
      </c>
      <c r="I23" s="61">
        <v>0</v>
      </c>
      <c r="J23" s="61">
        <v>0</v>
      </c>
      <c r="K23" s="62">
        <v>0</v>
      </c>
      <c r="L23" s="62">
        <v>0</v>
      </c>
      <c r="M23" s="30">
        <f t="shared" si="2"/>
        <v>0</v>
      </c>
      <c r="N23" s="32">
        <v>0</v>
      </c>
      <c r="O23" s="32">
        <v>0</v>
      </c>
      <c r="P23" s="62">
        <v>0</v>
      </c>
      <c r="Q23" s="33">
        <v>0</v>
      </c>
      <c r="R23" s="30">
        <f t="shared" si="3"/>
        <v>0</v>
      </c>
      <c r="S23" s="34">
        <f t="shared" si="4"/>
        <v>505651560</v>
      </c>
    </row>
    <row r="24" spans="1:19" s="22" customFormat="1" ht="21" customHeight="1">
      <c r="A24" s="35" t="s">
        <v>52</v>
      </c>
      <c r="B24" s="36" t="s">
        <v>34</v>
      </c>
      <c r="C24" s="37" t="s">
        <v>35</v>
      </c>
      <c r="D24" s="38" t="s">
        <v>21</v>
      </c>
      <c r="E24" s="38"/>
      <c r="F24" s="39">
        <v>7</v>
      </c>
      <c r="G24" s="38" t="s">
        <v>17</v>
      </c>
      <c r="H24" s="40">
        <v>97</v>
      </c>
      <c r="I24" s="40">
        <v>0</v>
      </c>
      <c r="J24" s="40">
        <v>0</v>
      </c>
      <c r="K24" s="41">
        <v>0</v>
      </c>
      <c r="L24" s="41">
        <v>0</v>
      </c>
      <c r="M24" s="40">
        <f>SUM(I24:L24)</f>
        <v>0</v>
      </c>
      <c r="N24" s="42">
        <v>2</v>
      </c>
      <c r="O24" s="42">
        <v>0</v>
      </c>
      <c r="P24" s="41">
        <v>0</v>
      </c>
      <c r="Q24" s="39">
        <v>0</v>
      </c>
      <c r="R24" s="40">
        <f t="shared" si="3"/>
        <v>2</v>
      </c>
      <c r="S24" s="43">
        <f>SUM(H24+M24-R24)</f>
        <v>95</v>
      </c>
    </row>
    <row r="25" spans="1:19" s="22" customFormat="1" ht="21" customHeight="1" thickBot="1">
      <c r="A25" s="44"/>
      <c r="B25" s="45"/>
      <c r="C25" s="46"/>
      <c r="D25" s="47"/>
      <c r="E25" s="48"/>
      <c r="F25" s="49"/>
      <c r="G25" s="50" t="s">
        <v>18</v>
      </c>
      <c r="H25" s="51">
        <v>1930181030</v>
      </c>
      <c r="I25" s="52">
        <v>0</v>
      </c>
      <c r="J25" s="52">
        <v>0</v>
      </c>
      <c r="K25" s="53">
        <v>0</v>
      </c>
      <c r="L25" s="53">
        <v>0</v>
      </c>
      <c r="M25" s="51">
        <f>SUM(I25:L25)</f>
        <v>0</v>
      </c>
      <c r="N25" s="54">
        <v>41645030</v>
      </c>
      <c r="O25" s="54">
        <v>0</v>
      </c>
      <c r="P25" s="53">
        <v>0</v>
      </c>
      <c r="Q25" s="55">
        <v>0</v>
      </c>
      <c r="R25" s="51">
        <f t="shared" si="3"/>
        <v>41645030</v>
      </c>
      <c r="S25" s="56">
        <f>SUM(H25+M25-R25)</f>
        <v>1888536000</v>
      </c>
    </row>
    <row r="26" spans="1:19" s="22" customFormat="1" ht="21" customHeight="1">
      <c r="A26" s="13" t="s">
        <v>44</v>
      </c>
      <c r="B26" s="14" t="s">
        <v>36</v>
      </c>
      <c r="C26" s="15" t="s">
        <v>37</v>
      </c>
      <c r="D26" s="16" t="s">
        <v>21</v>
      </c>
      <c r="E26" s="16"/>
      <c r="F26" s="17">
        <v>10</v>
      </c>
      <c r="G26" s="16" t="s">
        <v>17</v>
      </c>
      <c r="H26" s="18">
        <v>1</v>
      </c>
      <c r="I26" s="18">
        <v>0</v>
      </c>
      <c r="J26" s="18">
        <v>0</v>
      </c>
      <c r="K26" s="19">
        <v>0</v>
      </c>
      <c r="L26" s="19">
        <v>0</v>
      </c>
      <c r="M26" s="18">
        <f aca="true" t="shared" si="5" ref="M26:M71">SUM(I26:L26)</f>
        <v>0</v>
      </c>
      <c r="N26" s="20">
        <v>0</v>
      </c>
      <c r="O26" s="20">
        <v>0</v>
      </c>
      <c r="P26" s="19">
        <v>0</v>
      </c>
      <c r="Q26" s="17">
        <v>0</v>
      </c>
      <c r="R26" s="18">
        <f t="shared" si="3"/>
        <v>0</v>
      </c>
      <c r="S26" s="21">
        <f>SUM(H26+M26-R26)</f>
        <v>1</v>
      </c>
    </row>
    <row r="27" spans="1:19" s="22" customFormat="1" ht="21" customHeight="1" thickBot="1">
      <c r="A27" s="23"/>
      <c r="B27" s="57"/>
      <c r="C27" s="25"/>
      <c r="D27" s="58"/>
      <c r="E27" s="59"/>
      <c r="F27" s="28"/>
      <c r="G27" s="60" t="s">
        <v>18</v>
      </c>
      <c r="H27" s="30">
        <v>4170540</v>
      </c>
      <c r="I27" s="61">
        <v>0</v>
      </c>
      <c r="J27" s="61">
        <v>0</v>
      </c>
      <c r="K27" s="62">
        <v>0</v>
      </c>
      <c r="L27" s="62">
        <v>0</v>
      </c>
      <c r="M27" s="30">
        <f t="shared" si="5"/>
        <v>0</v>
      </c>
      <c r="N27" s="32">
        <v>0</v>
      </c>
      <c r="O27" s="32">
        <v>0</v>
      </c>
      <c r="P27" s="62">
        <v>0</v>
      </c>
      <c r="Q27" s="33">
        <v>0</v>
      </c>
      <c r="R27" s="30">
        <f t="shared" si="3"/>
        <v>0</v>
      </c>
      <c r="S27" s="34">
        <f>SUM(H27+M27-R27)</f>
        <v>4170540</v>
      </c>
    </row>
    <row r="28" spans="1:19" s="22" customFormat="1" ht="21" customHeight="1">
      <c r="A28" s="35" t="s">
        <v>61</v>
      </c>
      <c r="B28" s="36" t="s">
        <v>38</v>
      </c>
      <c r="C28" s="37" t="s">
        <v>62</v>
      </c>
      <c r="D28" s="38" t="s">
        <v>21</v>
      </c>
      <c r="E28" s="38"/>
      <c r="F28" s="39">
        <v>5</v>
      </c>
      <c r="G28" s="38" t="s">
        <v>17</v>
      </c>
      <c r="H28" s="40">
        <v>179</v>
      </c>
      <c r="I28" s="40">
        <v>1</v>
      </c>
      <c r="J28" s="40">
        <v>0</v>
      </c>
      <c r="K28" s="41">
        <v>0</v>
      </c>
      <c r="L28" s="41">
        <v>0</v>
      </c>
      <c r="M28" s="40">
        <f t="shared" si="5"/>
        <v>1</v>
      </c>
      <c r="N28" s="42">
        <v>0</v>
      </c>
      <c r="O28" s="42">
        <v>0</v>
      </c>
      <c r="P28" s="41">
        <v>0</v>
      </c>
      <c r="Q28" s="39">
        <v>0</v>
      </c>
      <c r="R28" s="20">
        <f t="shared" si="3"/>
        <v>0</v>
      </c>
      <c r="S28" s="43">
        <f>SUM(H28+M28-R28)</f>
        <v>180</v>
      </c>
    </row>
    <row r="29" spans="1:19" s="22" customFormat="1" ht="21" customHeight="1" thickBot="1">
      <c r="A29" s="44"/>
      <c r="B29" s="45"/>
      <c r="C29" s="46"/>
      <c r="D29" s="47"/>
      <c r="E29" s="48"/>
      <c r="F29" s="49"/>
      <c r="G29" s="50" t="s">
        <v>18</v>
      </c>
      <c r="H29" s="51">
        <v>950235380</v>
      </c>
      <c r="I29" s="52">
        <v>4437467</v>
      </c>
      <c r="J29" s="52">
        <v>0</v>
      </c>
      <c r="K29" s="53">
        <v>0</v>
      </c>
      <c r="L29" s="53">
        <v>0</v>
      </c>
      <c r="M29" s="51">
        <f t="shared" si="5"/>
        <v>4437467</v>
      </c>
      <c r="N29" s="54">
        <v>0</v>
      </c>
      <c r="O29" s="54">
        <v>0</v>
      </c>
      <c r="P29" s="54">
        <v>0</v>
      </c>
      <c r="Q29" s="39">
        <v>0</v>
      </c>
      <c r="R29" s="61">
        <f t="shared" si="3"/>
        <v>0</v>
      </c>
      <c r="S29" s="56">
        <f aca="true" t="shared" si="6" ref="S29:S71">SUM(H29+M29-R29)</f>
        <v>954672847</v>
      </c>
    </row>
    <row r="30" spans="1:19" s="22" customFormat="1" ht="21" customHeight="1">
      <c r="A30" s="13" t="s">
        <v>63</v>
      </c>
      <c r="B30" s="14" t="s">
        <v>39</v>
      </c>
      <c r="C30" s="15" t="s">
        <v>64</v>
      </c>
      <c r="D30" s="16" t="s">
        <v>21</v>
      </c>
      <c r="E30" s="16"/>
      <c r="F30" s="17">
        <v>10</v>
      </c>
      <c r="G30" s="16" t="s">
        <v>17</v>
      </c>
      <c r="H30" s="18">
        <v>36</v>
      </c>
      <c r="I30" s="18">
        <v>0</v>
      </c>
      <c r="J30" s="18">
        <v>0</v>
      </c>
      <c r="K30" s="19">
        <v>0</v>
      </c>
      <c r="L30" s="19">
        <v>0</v>
      </c>
      <c r="M30" s="18">
        <f t="shared" si="5"/>
        <v>0</v>
      </c>
      <c r="N30" s="20">
        <v>0</v>
      </c>
      <c r="O30" s="20">
        <v>0</v>
      </c>
      <c r="P30" s="19">
        <v>0</v>
      </c>
      <c r="Q30" s="17">
        <v>0</v>
      </c>
      <c r="R30" s="18">
        <f aca="true" t="shared" si="7" ref="R30:R71">SUM(N30:Q30)</f>
        <v>0</v>
      </c>
      <c r="S30" s="21">
        <f t="shared" si="6"/>
        <v>36</v>
      </c>
    </row>
    <row r="31" spans="1:19" s="22" customFormat="1" ht="21" customHeight="1" thickBot="1">
      <c r="A31" s="23"/>
      <c r="B31" s="57"/>
      <c r="C31" s="25"/>
      <c r="D31" s="58"/>
      <c r="E31" s="59"/>
      <c r="F31" s="28"/>
      <c r="G31" s="60" t="s">
        <v>18</v>
      </c>
      <c r="H31" s="30">
        <v>439787830</v>
      </c>
      <c r="I31" s="61">
        <v>0</v>
      </c>
      <c r="J31" s="61">
        <v>0</v>
      </c>
      <c r="K31" s="62">
        <v>0</v>
      </c>
      <c r="L31" s="62">
        <v>0</v>
      </c>
      <c r="M31" s="30">
        <f t="shared" si="5"/>
        <v>0</v>
      </c>
      <c r="N31" s="32">
        <v>0</v>
      </c>
      <c r="O31" s="32">
        <v>0</v>
      </c>
      <c r="P31" s="62">
        <v>0</v>
      </c>
      <c r="Q31" s="33">
        <v>0</v>
      </c>
      <c r="R31" s="30">
        <f t="shared" si="7"/>
        <v>0</v>
      </c>
      <c r="S31" s="34">
        <f t="shared" si="6"/>
        <v>439787830</v>
      </c>
    </row>
    <row r="32" spans="1:19" s="22" customFormat="1" ht="21" customHeight="1">
      <c r="A32" s="64">
        <v>12</v>
      </c>
      <c r="B32" s="36" t="s">
        <v>65</v>
      </c>
      <c r="C32" s="65" t="s">
        <v>46</v>
      </c>
      <c r="D32" s="38" t="s">
        <v>21</v>
      </c>
      <c r="E32" s="66"/>
      <c r="F32" s="67">
        <v>9</v>
      </c>
      <c r="G32" s="38" t="s">
        <v>17</v>
      </c>
      <c r="H32" s="40">
        <v>26</v>
      </c>
      <c r="I32" s="40">
        <v>0</v>
      </c>
      <c r="J32" s="40">
        <v>0</v>
      </c>
      <c r="K32" s="41">
        <v>0</v>
      </c>
      <c r="L32" s="41">
        <v>0</v>
      </c>
      <c r="M32" s="40">
        <f t="shared" si="5"/>
        <v>0</v>
      </c>
      <c r="N32" s="42">
        <v>0</v>
      </c>
      <c r="O32" s="42">
        <v>0</v>
      </c>
      <c r="P32" s="41">
        <v>0</v>
      </c>
      <c r="Q32" s="39">
        <v>0</v>
      </c>
      <c r="R32" s="40">
        <f t="shared" si="7"/>
        <v>0</v>
      </c>
      <c r="S32" s="43">
        <f t="shared" si="6"/>
        <v>26</v>
      </c>
    </row>
    <row r="33" spans="1:19" s="22" customFormat="1" ht="21" customHeight="1" thickBot="1">
      <c r="A33" s="44"/>
      <c r="B33" s="45"/>
      <c r="C33" s="68"/>
      <c r="D33" s="47"/>
      <c r="E33" s="48"/>
      <c r="F33" s="69"/>
      <c r="G33" s="50" t="s">
        <v>18</v>
      </c>
      <c r="H33" s="51">
        <v>323693170</v>
      </c>
      <c r="I33" s="52">
        <v>0</v>
      </c>
      <c r="J33" s="52">
        <v>0</v>
      </c>
      <c r="K33" s="53">
        <v>0</v>
      </c>
      <c r="L33" s="53">
        <v>0</v>
      </c>
      <c r="M33" s="51">
        <f t="shared" si="5"/>
        <v>0</v>
      </c>
      <c r="N33" s="54">
        <v>0</v>
      </c>
      <c r="O33" s="54">
        <v>0</v>
      </c>
      <c r="P33" s="53">
        <v>0</v>
      </c>
      <c r="Q33" s="55">
        <v>0</v>
      </c>
      <c r="R33" s="51">
        <f t="shared" si="7"/>
        <v>0</v>
      </c>
      <c r="S33" s="56">
        <f t="shared" si="6"/>
        <v>323693170</v>
      </c>
    </row>
    <row r="34" spans="1:19" s="22" customFormat="1" ht="21" customHeight="1">
      <c r="A34" s="70">
        <v>13</v>
      </c>
      <c r="B34" s="14" t="s">
        <v>40</v>
      </c>
      <c r="C34" s="71" t="s">
        <v>47</v>
      </c>
      <c r="D34" s="16" t="s">
        <v>21</v>
      </c>
      <c r="E34" s="72"/>
      <c r="F34" s="73">
        <v>9</v>
      </c>
      <c r="G34" s="16" t="s">
        <v>17</v>
      </c>
      <c r="H34" s="18">
        <v>5</v>
      </c>
      <c r="I34" s="18">
        <v>0</v>
      </c>
      <c r="J34" s="18">
        <v>0</v>
      </c>
      <c r="K34" s="19">
        <v>0</v>
      </c>
      <c r="L34" s="19">
        <v>0</v>
      </c>
      <c r="M34" s="18">
        <f t="shared" si="5"/>
        <v>0</v>
      </c>
      <c r="N34" s="20">
        <v>0</v>
      </c>
      <c r="O34" s="20">
        <v>0</v>
      </c>
      <c r="P34" s="19">
        <v>0</v>
      </c>
      <c r="Q34" s="17">
        <v>0</v>
      </c>
      <c r="R34" s="18">
        <f t="shared" si="7"/>
        <v>0</v>
      </c>
      <c r="S34" s="21">
        <f t="shared" si="6"/>
        <v>5</v>
      </c>
    </row>
    <row r="35" spans="1:19" s="22" customFormat="1" ht="21" customHeight="1" thickBot="1">
      <c r="A35" s="23"/>
      <c r="B35" s="57"/>
      <c r="C35" s="74"/>
      <c r="D35" s="58"/>
      <c r="E35" s="59"/>
      <c r="F35" s="24"/>
      <c r="G35" s="60" t="s">
        <v>18</v>
      </c>
      <c r="H35" s="30">
        <v>249914000</v>
      </c>
      <c r="I35" s="61">
        <v>0</v>
      </c>
      <c r="J35" s="61">
        <v>0</v>
      </c>
      <c r="K35" s="62">
        <v>0</v>
      </c>
      <c r="L35" s="62">
        <v>0</v>
      </c>
      <c r="M35" s="30">
        <f t="shared" si="5"/>
        <v>0</v>
      </c>
      <c r="N35" s="32">
        <v>0</v>
      </c>
      <c r="O35" s="32">
        <v>0</v>
      </c>
      <c r="P35" s="62">
        <v>0</v>
      </c>
      <c r="Q35" s="33">
        <v>0</v>
      </c>
      <c r="R35" s="30">
        <f t="shared" si="7"/>
        <v>0</v>
      </c>
      <c r="S35" s="34">
        <f t="shared" si="6"/>
        <v>249914000</v>
      </c>
    </row>
    <row r="36" spans="1:19" s="22" customFormat="1" ht="21" customHeight="1">
      <c r="A36" s="64">
        <v>14</v>
      </c>
      <c r="B36" s="36" t="s">
        <v>41</v>
      </c>
      <c r="C36" s="65" t="s">
        <v>48</v>
      </c>
      <c r="D36" s="38" t="s">
        <v>21</v>
      </c>
      <c r="E36" s="66"/>
      <c r="F36" s="67">
        <v>7</v>
      </c>
      <c r="G36" s="38" t="s">
        <v>17</v>
      </c>
      <c r="H36" s="40">
        <v>114</v>
      </c>
      <c r="I36" s="40">
        <v>5</v>
      </c>
      <c r="J36" s="40">
        <v>0</v>
      </c>
      <c r="K36" s="41">
        <v>0</v>
      </c>
      <c r="L36" s="41">
        <v>0</v>
      </c>
      <c r="M36" s="40">
        <f t="shared" si="5"/>
        <v>5</v>
      </c>
      <c r="N36" s="42">
        <v>0</v>
      </c>
      <c r="O36" s="42">
        <v>0</v>
      </c>
      <c r="P36" s="41">
        <v>0</v>
      </c>
      <c r="Q36" s="39">
        <v>0</v>
      </c>
      <c r="R36" s="40">
        <f t="shared" si="7"/>
        <v>0</v>
      </c>
      <c r="S36" s="43">
        <f>SUM(H36+M36-R36)</f>
        <v>119</v>
      </c>
    </row>
    <row r="37" spans="1:19" s="22" customFormat="1" ht="21" customHeight="1" thickBot="1">
      <c r="A37" s="44"/>
      <c r="B37" s="75"/>
      <c r="C37" s="68"/>
      <c r="D37" s="47"/>
      <c r="E37" s="48"/>
      <c r="F37" s="69"/>
      <c r="G37" s="50" t="s">
        <v>18</v>
      </c>
      <c r="H37" s="51">
        <v>943284210</v>
      </c>
      <c r="I37" s="52">
        <v>11623637</v>
      </c>
      <c r="J37" s="52">
        <v>0</v>
      </c>
      <c r="K37" s="53">
        <v>0</v>
      </c>
      <c r="L37" s="53">
        <v>0</v>
      </c>
      <c r="M37" s="51">
        <f t="shared" si="5"/>
        <v>11623637</v>
      </c>
      <c r="N37" s="54">
        <v>0</v>
      </c>
      <c r="O37" s="54">
        <v>0</v>
      </c>
      <c r="P37" s="53">
        <v>0</v>
      </c>
      <c r="Q37" s="55">
        <v>0</v>
      </c>
      <c r="R37" s="51">
        <f t="shared" si="7"/>
        <v>0</v>
      </c>
      <c r="S37" s="56">
        <f t="shared" si="6"/>
        <v>954907847</v>
      </c>
    </row>
    <row r="38" spans="1:19" s="22" customFormat="1" ht="21" customHeight="1">
      <c r="A38" s="70">
        <v>15</v>
      </c>
      <c r="B38" s="14" t="s">
        <v>42</v>
      </c>
      <c r="C38" s="76" t="s">
        <v>66</v>
      </c>
      <c r="D38" s="16" t="s">
        <v>21</v>
      </c>
      <c r="E38" s="72"/>
      <c r="F38" s="73">
        <v>9</v>
      </c>
      <c r="G38" s="16" t="s">
        <v>17</v>
      </c>
      <c r="H38" s="18">
        <v>36</v>
      </c>
      <c r="I38" s="18">
        <v>2</v>
      </c>
      <c r="J38" s="18">
        <v>0</v>
      </c>
      <c r="K38" s="19">
        <v>0</v>
      </c>
      <c r="L38" s="19">
        <v>0</v>
      </c>
      <c r="M38" s="18">
        <f t="shared" si="5"/>
        <v>2</v>
      </c>
      <c r="N38" s="20">
        <v>0</v>
      </c>
      <c r="O38" s="20">
        <v>0</v>
      </c>
      <c r="P38" s="19">
        <v>0</v>
      </c>
      <c r="Q38" s="17">
        <v>0</v>
      </c>
      <c r="R38" s="18">
        <f t="shared" si="7"/>
        <v>0</v>
      </c>
      <c r="S38" s="21">
        <f t="shared" si="6"/>
        <v>38</v>
      </c>
    </row>
    <row r="39" spans="1:19" s="22" customFormat="1" ht="21" customHeight="1" thickBot="1">
      <c r="A39" s="23"/>
      <c r="B39" s="57"/>
      <c r="C39" s="74"/>
      <c r="D39" s="58"/>
      <c r="E39" s="59"/>
      <c r="F39" s="24"/>
      <c r="G39" s="60" t="s">
        <v>18</v>
      </c>
      <c r="H39" s="30">
        <v>299501040</v>
      </c>
      <c r="I39" s="61">
        <v>18953807</v>
      </c>
      <c r="J39" s="61">
        <v>0</v>
      </c>
      <c r="K39" s="62">
        <v>0</v>
      </c>
      <c r="L39" s="62">
        <v>0</v>
      </c>
      <c r="M39" s="30">
        <f t="shared" si="5"/>
        <v>18953807</v>
      </c>
      <c r="N39" s="32">
        <v>0</v>
      </c>
      <c r="O39" s="32">
        <v>0</v>
      </c>
      <c r="P39" s="62">
        <v>0</v>
      </c>
      <c r="Q39" s="33">
        <v>0</v>
      </c>
      <c r="R39" s="30">
        <f t="shared" si="7"/>
        <v>0</v>
      </c>
      <c r="S39" s="34">
        <f t="shared" si="6"/>
        <v>318454847</v>
      </c>
    </row>
    <row r="40" spans="1:19" s="22" customFormat="1" ht="21" customHeight="1">
      <c r="A40" s="64">
        <v>16</v>
      </c>
      <c r="B40" s="36" t="s">
        <v>67</v>
      </c>
      <c r="C40" s="77" t="s">
        <v>68</v>
      </c>
      <c r="D40" s="38" t="s">
        <v>21</v>
      </c>
      <c r="E40" s="66"/>
      <c r="F40" s="67">
        <v>6</v>
      </c>
      <c r="G40" s="38" t="s">
        <v>17</v>
      </c>
      <c r="H40" s="40">
        <v>6</v>
      </c>
      <c r="I40" s="40">
        <v>2</v>
      </c>
      <c r="J40" s="40">
        <v>0</v>
      </c>
      <c r="K40" s="41">
        <v>0</v>
      </c>
      <c r="L40" s="41">
        <v>0</v>
      </c>
      <c r="M40" s="40">
        <f t="shared" si="5"/>
        <v>2</v>
      </c>
      <c r="N40" s="42">
        <v>0</v>
      </c>
      <c r="O40" s="42">
        <v>0</v>
      </c>
      <c r="P40" s="41">
        <v>0</v>
      </c>
      <c r="Q40" s="39">
        <v>0</v>
      </c>
      <c r="R40" s="40">
        <f t="shared" si="7"/>
        <v>0</v>
      </c>
      <c r="S40" s="43">
        <f t="shared" si="6"/>
        <v>8</v>
      </c>
    </row>
    <row r="41" spans="1:19" s="22" customFormat="1" ht="21" customHeight="1" thickBot="1">
      <c r="A41" s="44"/>
      <c r="B41" s="45"/>
      <c r="C41" s="78"/>
      <c r="D41" s="47"/>
      <c r="E41" s="48"/>
      <c r="F41" s="69"/>
      <c r="G41" s="50" t="s">
        <v>18</v>
      </c>
      <c r="H41" s="51">
        <v>37097140</v>
      </c>
      <c r="I41" s="52">
        <v>2082707</v>
      </c>
      <c r="J41" s="52">
        <v>0</v>
      </c>
      <c r="K41" s="53">
        <v>0</v>
      </c>
      <c r="L41" s="53">
        <v>0</v>
      </c>
      <c r="M41" s="51">
        <f t="shared" si="5"/>
        <v>2082707</v>
      </c>
      <c r="N41" s="54">
        <v>0</v>
      </c>
      <c r="O41" s="54">
        <v>0</v>
      </c>
      <c r="P41" s="53">
        <v>0</v>
      </c>
      <c r="Q41" s="55">
        <v>0</v>
      </c>
      <c r="R41" s="51">
        <f t="shared" si="7"/>
        <v>0</v>
      </c>
      <c r="S41" s="56">
        <f t="shared" si="6"/>
        <v>39179847</v>
      </c>
    </row>
    <row r="42" spans="1:19" s="22" customFormat="1" ht="21" customHeight="1">
      <c r="A42" s="70">
        <v>17</v>
      </c>
      <c r="B42" s="14" t="s">
        <v>69</v>
      </c>
      <c r="C42" s="76" t="s">
        <v>70</v>
      </c>
      <c r="D42" s="16" t="s">
        <v>21</v>
      </c>
      <c r="E42" s="72"/>
      <c r="F42" s="73">
        <v>10</v>
      </c>
      <c r="G42" s="16" t="s">
        <v>17</v>
      </c>
      <c r="H42" s="18">
        <v>54</v>
      </c>
      <c r="I42" s="18">
        <v>1</v>
      </c>
      <c r="J42" s="18">
        <v>0</v>
      </c>
      <c r="K42" s="19">
        <v>0</v>
      </c>
      <c r="L42" s="19">
        <v>0</v>
      </c>
      <c r="M42" s="18">
        <f t="shared" si="5"/>
        <v>1</v>
      </c>
      <c r="N42" s="20">
        <v>0</v>
      </c>
      <c r="O42" s="20">
        <v>0</v>
      </c>
      <c r="P42" s="19">
        <v>0</v>
      </c>
      <c r="Q42" s="17">
        <v>0</v>
      </c>
      <c r="R42" s="18">
        <f t="shared" si="7"/>
        <v>0</v>
      </c>
      <c r="S42" s="21">
        <f t="shared" si="6"/>
        <v>55</v>
      </c>
    </row>
    <row r="43" spans="1:19" s="22" customFormat="1" ht="21" customHeight="1" thickBot="1">
      <c r="A43" s="23"/>
      <c r="B43" s="57"/>
      <c r="C43" s="79"/>
      <c r="D43" s="58"/>
      <c r="E43" s="59"/>
      <c r="F43" s="24"/>
      <c r="G43" s="60" t="s">
        <v>18</v>
      </c>
      <c r="H43" s="30">
        <v>357016620</v>
      </c>
      <c r="I43" s="61">
        <v>19503227</v>
      </c>
      <c r="J43" s="61">
        <v>0</v>
      </c>
      <c r="K43" s="62">
        <v>0</v>
      </c>
      <c r="L43" s="62">
        <v>0</v>
      </c>
      <c r="M43" s="30">
        <f t="shared" si="5"/>
        <v>19503227</v>
      </c>
      <c r="N43" s="32">
        <v>0</v>
      </c>
      <c r="O43" s="32">
        <v>0</v>
      </c>
      <c r="P43" s="62">
        <v>0</v>
      </c>
      <c r="Q43" s="33">
        <v>0</v>
      </c>
      <c r="R43" s="30">
        <f t="shared" si="7"/>
        <v>0</v>
      </c>
      <c r="S43" s="34">
        <f t="shared" si="6"/>
        <v>376519847</v>
      </c>
    </row>
    <row r="44" spans="1:19" s="22" customFormat="1" ht="21" customHeight="1">
      <c r="A44" s="64">
        <v>18</v>
      </c>
      <c r="B44" s="36" t="s">
        <v>43</v>
      </c>
      <c r="C44" s="77" t="s">
        <v>71</v>
      </c>
      <c r="D44" s="38" t="s">
        <v>21</v>
      </c>
      <c r="E44" s="66"/>
      <c r="F44" s="67">
        <v>10</v>
      </c>
      <c r="G44" s="38" t="s">
        <v>17</v>
      </c>
      <c r="H44" s="40">
        <v>2</v>
      </c>
      <c r="I44" s="40">
        <v>0</v>
      </c>
      <c r="J44" s="40">
        <v>0</v>
      </c>
      <c r="K44" s="41">
        <v>0</v>
      </c>
      <c r="L44" s="41">
        <v>0</v>
      </c>
      <c r="M44" s="40">
        <f t="shared" si="5"/>
        <v>0</v>
      </c>
      <c r="N44" s="42">
        <v>0</v>
      </c>
      <c r="O44" s="42">
        <v>0</v>
      </c>
      <c r="P44" s="41">
        <v>0</v>
      </c>
      <c r="Q44" s="39">
        <v>0</v>
      </c>
      <c r="R44" s="40">
        <f t="shared" si="7"/>
        <v>0</v>
      </c>
      <c r="S44" s="43">
        <f t="shared" si="6"/>
        <v>2</v>
      </c>
    </row>
    <row r="45" spans="1:19" s="22" customFormat="1" ht="21" customHeight="1" thickBot="1">
      <c r="A45" s="44"/>
      <c r="B45" s="75"/>
      <c r="C45" s="78"/>
      <c r="D45" s="47"/>
      <c r="E45" s="48"/>
      <c r="F45" s="69"/>
      <c r="G45" s="50" t="s">
        <v>18</v>
      </c>
      <c r="H45" s="51">
        <v>3586000</v>
      </c>
      <c r="I45" s="52">
        <v>0</v>
      </c>
      <c r="J45" s="52">
        <v>0</v>
      </c>
      <c r="K45" s="53">
        <v>0</v>
      </c>
      <c r="L45" s="53">
        <v>0</v>
      </c>
      <c r="M45" s="51">
        <f t="shared" si="5"/>
        <v>0</v>
      </c>
      <c r="N45" s="54">
        <v>0</v>
      </c>
      <c r="O45" s="54">
        <v>0</v>
      </c>
      <c r="P45" s="53">
        <v>0</v>
      </c>
      <c r="Q45" s="55">
        <v>0</v>
      </c>
      <c r="R45" s="51">
        <f t="shared" si="7"/>
        <v>0</v>
      </c>
      <c r="S45" s="56">
        <f t="shared" si="6"/>
        <v>3586000</v>
      </c>
    </row>
    <row r="46" spans="1:19" s="22" customFormat="1" ht="21" customHeight="1">
      <c r="A46" s="70">
        <v>19</v>
      </c>
      <c r="B46" s="73">
        <v>41115703</v>
      </c>
      <c r="C46" s="76" t="s">
        <v>72</v>
      </c>
      <c r="D46" s="16" t="s">
        <v>21</v>
      </c>
      <c r="E46" s="72"/>
      <c r="F46" s="73">
        <v>10</v>
      </c>
      <c r="G46" s="16" t="s">
        <v>17</v>
      </c>
      <c r="H46" s="18">
        <v>4</v>
      </c>
      <c r="I46" s="18">
        <v>0</v>
      </c>
      <c r="J46" s="18">
        <v>0</v>
      </c>
      <c r="K46" s="19">
        <v>0</v>
      </c>
      <c r="L46" s="19">
        <v>0</v>
      </c>
      <c r="M46" s="18">
        <f t="shared" si="5"/>
        <v>0</v>
      </c>
      <c r="N46" s="20">
        <v>0</v>
      </c>
      <c r="O46" s="20">
        <v>0</v>
      </c>
      <c r="P46" s="19">
        <v>0</v>
      </c>
      <c r="Q46" s="17">
        <v>0</v>
      </c>
      <c r="R46" s="18">
        <f t="shared" si="7"/>
        <v>0</v>
      </c>
      <c r="S46" s="21">
        <f t="shared" si="6"/>
        <v>4</v>
      </c>
    </row>
    <row r="47" spans="1:19" s="22" customFormat="1" ht="21" customHeight="1" thickBot="1">
      <c r="A47" s="23"/>
      <c r="B47" s="80"/>
      <c r="C47" s="79"/>
      <c r="D47" s="58"/>
      <c r="E47" s="59"/>
      <c r="F47" s="24"/>
      <c r="G47" s="60" t="s">
        <v>18</v>
      </c>
      <c r="H47" s="133">
        <v>416643300</v>
      </c>
      <c r="I47" s="61">
        <v>0</v>
      </c>
      <c r="J47" s="61">
        <v>0</v>
      </c>
      <c r="K47" s="62">
        <v>0</v>
      </c>
      <c r="L47" s="62">
        <v>0</v>
      </c>
      <c r="M47" s="30">
        <f t="shared" si="5"/>
        <v>0</v>
      </c>
      <c r="N47" s="32">
        <v>0</v>
      </c>
      <c r="O47" s="32">
        <v>0</v>
      </c>
      <c r="P47" s="62">
        <v>0</v>
      </c>
      <c r="Q47" s="33">
        <v>0</v>
      </c>
      <c r="R47" s="30">
        <f t="shared" si="7"/>
        <v>0</v>
      </c>
      <c r="S47" s="134">
        <f t="shared" si="6"/>
        <v>416643300</v>
      </c>
    </row>
    <row r="48" spans="1:19" s="22" customFormat="1" ht="21" customHeight="1">
      <c r="A48" s="64">
        <v>20</v>
      </c>
      <c r="B48" s="67">
        <v>41115705</v>
      </c>
      <c r="C48" s="81" t="s">
        <v>49</v>
      </c>
      <c r="D48" s="38" t="s">
        <v>21</v>
      </c>
      <c r="E48" s="66"/>
      <c r="F48" s="67">
        <v>10</v>
      </c>
      <c r="G48" s="38" t="s">
        <v>17</v>
      </c>
      <c r="H48" s="40">
        <v>3</v>
      </c>
      <c r="I48" s="40">
        <v>0</v>
      </c>
      <c r="J48" s="40">
        <v>0</v>
      </c>
      <c r="K48" s="41">
        <v>0</v>
      </c>
      <c r="L48" s="41">
        <v>0</v>
      </c>
      <c r="M48" s="40">
        <f t="shared" si="5"/>
        <v>0</v>
      </c>
      <c r="N48" s="42">
        <v>0</v>
      </c>
      <c r="O48" s="42">
        <v>0</v>
      </c>
      <c r="P48" s="41">
        <v>0</v>
      </c>
      <c r="Q48" s="39">
        <v>0</v>
      </c>
      <c r="R48" s="40">
        <f t="shared" si="7"/>
        <v>0</v>
      </c>
      <c r="S48" s="43">
        <f t="shared" si="6"/>
        <v>3</v>
      </c>
    </row>
    <row r="49" spans="1:19" s="22" customFormat="1" ht="21" customHeight="1" thickBot="1">
      <c r="A49" s="82"/>
      <c r="B49" s="45"/>
      <c r="C49" s="83"/>
      <c r="D49" s="84"/>
      <c r="E49" s="85"/>
      <c r="F49" s="75"/>
      <c r="G49" s="50" t="s">
        <v>18</v>
      </c>
      <c r="H49" s="51">
        <v>438563420</v>
      </c>
      <c r="I49" s="51">
        <v>0</v>
      </c>
      <c r="J49" s="51">
        <v>0</v>
      </c>
      <c r="K49" s="86">
        <v>0</v>
      </c>
      <c r="L49" s="86">
        <v>0</v>
      </c>
      <c r="M49" s="51">
        <f t="shared" si="5"/>
        <v>0</v>
      </c>
      <c r="N49" s="54">
        <v>0</v>
      </c>
      <c r="O49" s="54">
        <v>0</v>
      </c>
      <c r="P49" s="86">
        <v>0</v>
      </c>
      <c r="Q49" s="55">
        <v>0</v>
      </c>
      <c r="R49" s="51">
        <f t="shared" si="7"/>
        <v>0</v>
      </c>
      <c r="S49" s="56">
        <f t="shared" si="6"/>
        <v>438563420</v>
      </c>
    </row>
    <row r="50" spans="1:19" s="22" customFormat="1" ht="21" customHeight="1">
      <c r="A50" s="70">
        <v>21</v>
      </c>
      <c r="B50" s="14" t="s">
        <v>73</v>
      </c>
      <c r="C50" s="87" t="s">
        <v>74</v>
      </c>
      <c r="D50" s="16" t="s">
        <v>21</v>
      </c>
      <c r="E50" s="72"/>
      <c r="F50" s="73">
        <v>10</v>
      </c>
      <c r="G50" s="16" t="s">
        <v>17</v>
      </c>
      <c r="H50" s="18">
        <v>4</v>
      </c>
      <c r="I50" s="18">
        <v>1</v>
      </c>
      <c r="J50" s="18">
        <v>0</v>
      </c>
      <c r="K50" s="19">
        <v>0</v>
      </c>
      <c r="L50" s="19">
        <v>0</v>
      </c>
      <c r="M50" s="18">
        <f t="shared" si="5"/>
        <v>1</v>
      </c>
      <c r="N50" s="20">
        <v>0</v>
      </c>
      <c r="O50" s="20">
        <v>0</v>
      </c>
      <c r="P50" s="19">
        <v>0</v>
      </c>
      <c r="Q50" s="17">
        <v>0</v>
      </c>
      <c r="R50" s="18">
        <f t="shared" si="7"/>
        <v>0</v>
      </c>
      <c r="S50" s="21">
        <f t="shared" si="6"/>
        <v>5</v>
      </c>
    </row>
    <row r="51" spans="1:19" s="22" customFormat="1" ht="21" customHeight="1" thickBot="1">
      <c r="A51" s="88"/>
      <c r="B51" s="57"/>
      <c r="C51" s="89"/>
      <c r="D51" s="26"/>
      <c r="E51" s="29"/>
      <c r="F51" s="80"/>
      <c r="G51" s="60" t="s">
        <v>18</v>
      </c>
      <c r="H51" s="30">
        <v>337080000</v>
      </c>
      <c r="I51" s="30">
        <v>3454847</v>
      </c>
      <c r="J51" s="30">
        <v>0</v>
      </c>
      <c r="K51" s="31">
        <v>0</v>
      </c>
      <c r="L51" s="31">
        <v>0</v>
      </c>
      <c r="M51" s="30">
        <f t="shared" si="5"/>
        <v>3454847</v>
      </c>
      <c r="N51" s="32">
        <v>0</v>
      </c>
      <c r="O51" s="32">
        <v>0</v>
      </c>
      <c r="P51" s="31">
        <v>0</v>
      </c>
      <c r="Q51" s="33">
        <v>0</v>
      </c>
      <c r="R51" s="30">
        <f t="shared" si="7"/>
        <v>0</v>
      </c>
      <c r="S51" s="34">
        <f t="shared" si="6"/>
        <v>340534847</v>
      </c>
    </row>
    <row r="52" spans="1:19" s="22" customFormat="1" ht="21" customHeight="1">
      <c r="A52" s="64">
        <v>22</v>
      </c>
      <c r="B52" s="45">
        <v>41104510</v>
      </c>
      <c r="C52" s="90" t="s">
        <v>75</v>
      </c>
      <c r="D52" s="38" t="s">
        <v>21</v>
      </c>
      <c r="E52" s="66"/>
      <c r="F52" s="67">
        <v>9</v>
      </c>
      <c r="G52" s="38" t="s">
        <v>17</v>
      </c>
      <c r="H52" s="40">
        <v>9</v>
      </c>
      <c r="I52" s="40">
        <v>0</v>
      </c>
      <c r="J52" s="40">
        <v>0</v>
      </c>
      <c r="K52" s="41">
        <v>0</v>
      </c>
      <c r="L52" s="41">
        <v>0</v>
      </c>
      <c r="M52" s="40">
        <f t="shared" si="5"/>
        <v>0</v>
      </c>
      <c r="N52" s="42">
        <v>0</v>
      </c>
      <c r="O52" s="42">
        <v>0</v>
      </c>
      <c r="P52" s="41">
        <v>0</v>
      </c>
      <c r="Q52" s="39">
        <v>0</v>
      </c>
      <c r="R52" s="40">
        <f t="shared" si="7"/>
        <v>0</v>
      </c>
      <c r="S52" s="43">
        <f t="shared" si="6"/>
        <v>9</v>
      </c>
    </row>
    <row r="53" spans="1:19" s="22" customFormat="1" ht="21" customHeight="1" thickBot="1">
      <c r="A53" s="82"/>
      <c r="B53" s="75"/>
      <c r="C53" s="83"/>
      <c r="D53" s="84"/>
      <c r="E53" s="85"/>
      <c r="F53" s="75"/>
      <c r="G53" s="50" t="s">
        <v>18</v>
      </c>
      <c r="H53" s="51">
        <v>18770000</v>
      </c>
      <c r="I53" s="51">
        <v>0</v>
      </c>
      <c r="J53" s="51">
        <v>0</v>
      </c>
      <c r="K53" s="86">
        <v>0</v>
      </c>
      <c r="L53" s="86">
        <v>0</v>
      </c>
      <c r="M53" s="51">
        <f t="shared" si="5"/>
        <v>0</v>
      </c>
      <c r="N53" s="54">
        <v>0</v>
      </c>
      <c r="O53" s="54">
        <v>0</v>
      </c>
      <c r="P53" s="86">
        <v>0</v>
      </c>
      <c r="Q53" s="55">
        <v>0</v>
      </c>
      <c r="R53" s="51">
        <f t="shared" si="7"/>
        <v>0</v>
      </c>
      <c r="S53" s="56">
        <f t="shared" si="6"/>
        <v>18770000</v>
      </c>
    </row>
    <row r="54" spans="1:19" s="22" customFormat="1" ht="21" customHeight="1">
      <c r="A54" s="70">
        <v>23</v>
      </c>
      <c r="B54" s="73">
        <v>41103202</v>
      </c>
      <c r="C54" s="87" t="s">
        <v>76</v>
      </c>
      <c r="D54" s="16" t="s">
        <v>21</v>
      </c>
      <c r="E54" s="72"/>
      <c r="F54" s="73">
        <v>10</v>
      </c>
      <c r="G54" s="16" t="s">
        <v>17</v>
      </c>
      <c r="H54" s="18">
        <v>2</v>
      </c>
      <c r="I54" s="18">
        <v>0</v>
      </c>
      <c r="J54" s="18">
        <v>0</v>
      </c>
      <c r="K54" s="19">
        <v>0</v>
      </c>
      <c r="L54" s="19">
        <v>0</v>
      </c>
      <c r="M54" s="18">
        <f t="shared" si="5"/>
        <v>0</v>
      </c>
      <c r="N54" s="20">
        <v>0</v>
      </c>
      <c r="O54" s="20">
        <v>0</v>
      </c>
      <c r="P54" s="19">
        <v>0</v>
      </c>
      <c r="Q54" s="17">
        <v>0</v>
      </c>
      <c r="R54" s="18">
        <f t="shared" si="7"/>
        <v>0</v>
      </c>
      <c r="S54" s="21">
        <f t="shared" si="6"/>
        <v>2</v>
      </c>
    </row>
    <row r="55" spans="1:19" s="22" customFormat="1" ht="21" customHeight="1" thickBot="1">
      <c r="A55" s="88"/>
      <c r="B55" s="80"/>
      <c r="C55" s="89"/>
      <c r="D55" s="26"/>
      <c r="E55" s="29"/>
      <c r="F55" s="80"/>
      <c r="G55" s="60" t="s">
        <v>18</v>
      </c>
      <c r="H55" s="30">
        <v>39491000</v>
      </c>
      <c r="I55" s="30">
        <v>0</v>
      </c>
      <c r="J55" s="30">
        <v>0</v>
      </c>
      <c r="K55" s="31">
        <v>0</v>
      </c>
      <c r="L55" s="31">
        <v>0</v>
      </c>
      <c r="M55" s="30">
        <f t="shared" si="5"/>
        <v>0</v>
      </c>
      <c r="N55" s="32">
        <v>0</v>
      </c>
      <c r="O55" s="32">
        <v>0</v>
      </c>
      <c r="P55" s="31">
        <v>0</v>
      </c>
      <c r="Q55" s="33">
        <v>0</v>
      </c>
      <c r="R55" s="30">
        <f t="shared" si="7"/>
        <v>0</v>
      </c>
      <c r="S55" s="34">
        <f t="shared" si="6"/>
        <v>39491000</v>
      </c>
    </row>
    <row r="56" spans="1:19" s="22" customFormat="1" ht="17.25" customHeight="1">
      <c r="A56" s="64">
        <v>24</v>
      </c>
      <c r="B56" s="67">
        <v>42281508</v>
      </c>
      <c r="C56" s="91" t="s">
        <v>89</v>
      </c>
      <c r="D56" s="38" t="s">
        <v>21</v>
      </c>
      <c r="E56" s="66"/>
      <c r="F56" s="67">
        <v>10</v>
      </c>
      <c r="G56" s="38" t="s">
        <v>17</v>
      </c>
      <c r="H56" s="40">
        <v>17</v>
      </c>
      <c r="I56" s="40">
        <v>0</v>
      </c>
      <c r="J56" s="40">
        <v>0</v>
      </c>
      <c r="K56" s="41">
        <v>0</v>
      </c>
      <c r="L56" s="41">
        <v>0</v>
      </c>
      <c r="M56" s="40">
        <f>SUM(I56:L56)</f>
        <v>0</v>
      </c>
      <c r="N56" s="42">
        <v>14</v>
      </c>
      <c r="O56" s="42">
        <v>0</v>
      </c>
      <c r="P56" s="41">
        <v>0</v>
      </c>
      <c r="Q56" s="39">
        <v>0</v>
      </c>
      <c r="R56" s="40">
        <f>SUM(N56:Q56)</f>
        <v>14</v>
      </c>
      <c r="S56" s="43">
        <f>SUM(H56+M56-R56)</f>
        <v>3</v>
      </c>
    </row>
    <row r="57" spans="1:19" s="22" customFormat="1" ht="18.75" customHeight="1" thickBot="1">
      <c r="A57" s="88"/>
      <c r="B57" s="80"/>
      <c r="C57" s="89"/>
      <c r="D57" s="29"/>
      <c r="E57" s="29"/>
      <c r="F57" s="80"/>
      <c r="G57" s="29" t="s">
        <v>18</v>
      </c>
      <c r="H57" s="30">
        <v>78139740</v>
      </c>
      <c r="I57" s="30">
        <v>0</v>
      </c>
      <c r="J57" s="30">
        <v>0</v>
      </c>
      <c r="K57" s="31">
        <v>0</v>
      </c>
      <c r="L57" s="31">
        <v>0</v>
      </c>
      <c r="M57" s="30">
        <f t="shared" si="5"/>
        <v>0</v>
      </c>
      <c r="N57" s="32">
        <v>59014740</v>
      </c>
      <c r="O57" s="32">
        <v>0</v>
      </c>
      <c r="P57" s="31">
        <v>0</v>
      </c>
      <c r="Q57" s="33">
        <v>0</v>
      </c>
      <c r="R57" s="30">
        <f t="shared" si="7"/>
        <v>59014740</v>
      </c>
      <c r="S57" s="34">
        <f t="shared" si="6"/>
        <v>19125000</v>
      </c>
    </row>
    <row r="58" spans="1:19" s="22" customFormat="1" ht="21" customHeight="1">
      <c r="A58" s="70">
        <v>25</v>
      </c>
      <c r="B58" s="73">
        <v>41103901</v>
      </c>
      <c r="C58" s="87" t="s">
        <v>77</v>
      </c>
      <c r="D58" s="16" t="s">
        <v>21</v>
      </c>
      <c r="E58" s="72"/>
      <c r="F58" s="73">
        <v>10</v>
      </c>
      <c r="G58" s="16" t="s">
        <v>17</v>
      </c>
      <c r="H58" s="18">
        <v>2</v>
      </c>
      <c r="I58" s="18">
        <v>0</v>
      </c>
      <c r="J58" s="18">
        <v>0</v>
      </c>
      <c r="K58" s="19">
        <v>0</v>
      </c>
      <c r="L58" s="19">
        <v>0</v>
      </c>
      <c r="M58" s="18">
        <f t="shared" si="5"/>
        <v>0</v>
      </c>
      <c r="N58" s="20">
        <v>0</v>
      </c>
      <c r="O58" s="20">
        <v>0</v>
      </c>
      <c r="P58" s="19">
        <v>0</v>
      </c>
      <c r="Q58" s="17">
        <v>0</v>
      </c>
      <c r="R58" s="18">
        <f t="shared" si="7"/>
        <v>0</v>
      </c>
      <c r="S58" s="21">
        <f t="shared" si="6"/>
        <v>2</v>
      </c>
    </row>
    <row r="59" spans="1:19" s="22" customFormat="1" ht="21" customHeight="1" thickBot="1">
      <c r="A59" s="88"/>
      <c r="B59" s="80"/>
      <c r="C59" s="89"/>
      <c r="D59" s="29"/>
      <c r="E59" s="29"/>
      <c r="F59" s="80"/>
      <c r="G59" s="60" t="s">
        <v>18</v>
      </c>
      <c r="H59" s="30">
        <v>6780000</v>
      </c>
      <c r="I59" s="30">
        <v>0</v>
      </c>
      <c r="J59" s="30">
        <v>0</v>
      </c>
      <c r="K59" s="31">
        <v>0</v>
      </c>
      <c r="L59" s="31">
        <v>0</v>
      </c>
      <c r="M59" s="30">
        <f t="shared" si="5"/>
        <v>0</v>
      </c>
      <c r="N59" s="32">
        <v>0</v>
      </c>
      <c r="O59" s="32">
        <v>0</v>
      </c>
      <c r="P59" s="31">
        <v>0</v>
      </c>
      <c r="Q59" s="33">
        <v>0</v>
      </c>
      <c r="R59" s="30">
        <f t="shared" si="7"/>
        <v>0</v>
      </c>
      <c r="S59" s="34">
        <f t="shared" si="6"/>
        <v>6780000</v>
      </c>
    </row>
    <row r="60" spans="1:19" s="22" customFormat="1" ht="21" customHeight="1">
      <c r="A60" s="64">
        <v>26</v>
      </c>
      <c r="B60" s="67">
        <v>41111703</v>
      </c>
      <c r="C60" s="92" t="s">
        <v>78</v>
      </c>
      <c r="D60" s="38" t="s">
        <v>21</v>
      </c>
      <c r="E60" s="66"/>
      <c r="F60" s="67">
        <v>10</v>
      </c>
      <c r="G60" s="38" t="s">
        <v>17</v>
      </c>
      <c r="H60" s="40">
        <v>5</v>
      </c>
      <c r="I60" s="40">
        <v>0</v>
      </c>
      <c r="J60" s="40">
        <v>0</v>
      </c>
      <c r="K60" s="41">
        <v>0</v>
      </c>
      <c r="L60" s="41">
        <v>0</v>
      </c>
      <c r="M60" s="40">
        <f t="shared" si="5"/>
        <v>0</v>
      </c>
      <c r="N60" s="42">
        <v>0</v>
      </c>
      <c r="O60" s="42">
        <v>0</v>
      </c>
      <c r="P60" s="41">
        <v>0</v>
      </c>
      <c r="Q60" s="39">
        <v>0</v>
      </c>
      <c r="R60" s="40">
        <f t="shared" si="7"/>
        <v>0</v>
      </c>
      <c r="S60" s="43">
        <f t="shared" si="6"/>
        <v>5</v>
      </c>
    </row>
    <row r="61" spans="1:19" s="22" customFormat="1" ht="21" customHeight="1" thickBot="1">
      <c r="A61" s="82"/>
      <c r="B61" s="75"/>
      <c r="C61" s="83"/>
      <c r="D61" s="85"/>
      <c r="E61" s="85"/>
      <c r="F61" s="75"/>
      <c r="G61" s="50" t="s">
        <v>18</v>
      </c>
      <c r="H61" s="51">
        <v>70008560</v>
      </c>
      <c r="I61" s="51">
        <v>0</v>
      </c>
      <c r="J61" s="51">
        <v>0</v>
      </c>
      <c r="K61" s="86">
        <v>0</v>
      </c>
      <c r="L61" s="86">
        <v>0</v>
      </c>
      <c r="M61" s="51">
        <f t="shared" si="5"/>
        <v>0</v>
      </c>
      <c r="N61" s="54">
        <v>0</v>
      </c>
      <c r="O61" s="54">
        <v>0</v>
      </c>
      <c r="P61" s="86">
        <v>0</v>
      </c>
      <c r="Q61" s="55">
        <v>0</v>
      </c>
      <c r="R61" s="51">
        <f t="shared" si="7"/>
        <v>0</v>
      </c>
      <c r="S61" s="56">
        <f t="shared" si="6"/>
        <v>70008560</v>
      </c>
    </row>
    <row r="62" spans="1:19" s="22" customFormat="1" ht="21" customHeight="1">
      <c r="A62" s="70">
        <v>27</v>
      </c>
      <c r="B62" s="73">
        <v>45111810</v>
      </c>
      <c r="C62" s="87" t="s">
        <v>79</v>
      </c>
      <c r="D62" s="16" t="s">
        <v>21</v>
      </c>
      <c r="E62" s="72"/>
      <c r="F62" s="73">
        <v>8</v>
      </c>
      <c r="G62" s="16" t="s">
        <v>17</v>
      </c>
      <c r="H62" s="18">
        <v>1</v>
      </c>
      <c r="I62" s="18">
        <v>0</v>
      </c>
      <c r="J62" s="18">
        <v>0</v>
      </c>
      <c r="K62" s="19">
        <v>0</v>
      </c>
      <c r="L62" s="19">
        <v>0</v>
      </c>
      <c r="M62" s="18">
        <f t="shared" si="5"/>
        <v>0</v>
      </c>
      <c r="N62" s="20">
        <v>0</v>
      </c>
      <c r="O62" s="20">
        <v>0</v>
      </c>
      <c r="P62" s="19">
        <v>0</v>
      </c>
      <c r="Q62" s="17">
        <v>0</v>
      </c>
      <c r="R62" s="18">
        <f t="shared" si="7"/>
        <v>0</v>
      </c>
      <c r="S62" s="21">
        <f t="shared" si="6"/>
        <v>1</v>
      </c>
    </row>
    <row r="63" spans="1:19" s="22" customFormat="1" ht="21" customHeight="1" thickBot="1">
      <c r="A63" s="23"/>
      <c r="B63" s="57"/>
      <c r="C63" s="58"/>
      <c r="D63" s="58"/>
      <c r="E63" s="59"/>
      <c r="F63" s="24"/>
      <c r="G63" s="60" t="s">
        <v>18</v>
      </c>
      <c r="H63" s="30">
        <v>500000</v>
      </c>
      <c r="I63" s="61">
        <v>0</v>
      </c>
      <c r="J63" s="61">
        <v>0</v>
      </c>
      <c r="K63" s="62">
        <v>0</v>
      </c>
      <c r="L63" s="62">
        <v>0</v>
      </c>
      <c r="M63" s="30">
        <f t="shared" si="5"/>
        <v>0</v>
      </c>
      <c r="N63" s="32">
        <v>0</v>
      </c>
      <c r="O63" s="32">
        <v>0</v>
      </c>
      <c r="P63" s="62">
        <v>0</v>
      </c>
      <c r="Q63" s="33">
        <v>0</v>
      </c>
      <c r="R63" s="30">
        <f t="shared" si="7"/>
        <v>0</v>
      </c>
      <c r="S63" s="34">
        <f t="shared" si="6"/>
        <v>500000</v>
      </c>
    </row>
    <row r="64" spans="1:19" s="22" customFormat="1" ht="21" customHeight="1">
      <c r="A64" s="35" t="s">
        <v>80</v>
      </c>
      <c r="B64" s="36" t="s">
        <v>81</v>
      </c>
      <c r="C64" s="37" t="s">
        <v>82</v>
      </c>
      <c r="D64" s="38" t="s">
        <v>21</v>
      </c>
      <c r="E64" s="38"/>
      <c r="F64" s="39">
        <v>5</v>
      </c>
      <c r="G64" s="38" t="s">
        <v>17</v>
      </c>
      <c r="H64" s="40">
        <v>219</v>
      </c>
      <c r="I64" s="40">
        <v>0</v>
      </c>
      <c r="J64" s="40">
        <v>0</v>
      </c>
      <c r="K64" s="41">
        <v>0</v>
      </c>
      <c r="L64" s="41">
        <v>0</v>
      </c>
      <c r="M64" s="40">
        <f t="shared" si="5"/>
        <v>0</v>
      </c>
      <c r="N64" s="42">
        <v>5</v>
      </c>
      <c r="O64" s="42">
        <v>0</v>
      </c>
      <c r="P64" s="41">
        <v>0</v>
      </c>
      <c r="Q64" s="39">
        <v>0</v>
      </c>
      <c r="R64" s="40">
        <f t="shared" si="7"/>
        <v>5</v>
      </c>
      <c r="S64" s="43">
        <f t="shared" si="6"/>
        <v>214</v>
      </c>
    </row>
    <row r="65" spans="1:19" s="22" customFormat="1" ht="21" customHeight="1" thickBot="1">
      <c r="A65" s="44"/>
      <c r="B65" s="45"/>
      <c r="C65" s="46"/>
      <c r="D65" s="47"/>
      <c r="E65" s="48"/>
      <c r="F65" s="69"/>
      <c r="G65" s="50" t="s">
        <v>18</v>
      </c>
      <c r="H65" s="51">
        <v>424484260</v>
      </c>
      <c r="I65" s="52">
        <v>0</v>
      </c>
      <c r="J65" s="52">
        <v>0</v>
      </c>
      <c r="K65" s="53">
        <v>0</v>
      </c>
      <c r="L65" s="53">
        <v>0</v>
      </c>
      <c r="M65" s="51">
        <f t="shared" si="5"/>
        <v>0</v>
      </c>
      <c r="N65" s="54">
        <v>11786260</v>
      </c>
      <c r="O65" s="54">
        <v>0</v>
      </c>
      <c r="P65" s="53">
        <v>0</v>
      </c>
      <c r="Q65" s="55">
        <v>0</v>
      </c>
      <c r="R65" s="51">
        <f t="shared" si="7"/>
        <v>11786260</v>
      </c>
      <c r="S65" s="56">
        <f t="shared" si="6"/>
        <v>412698000</v>
      </c>
    </row>
    <row r="66" spans="1:19" s="22" customFormat="1" ht="21" customHeight="1">
      <c r="A66" s="13" t="s">
        <v>83</v>
      </c>
      <c r="B66" s="14" t="s">
        <v>84</v>
      </c>
      <c r="C66" s="15" t="s">
        <v>85</v>
      </c>
      <c r="D66" s="16" t="s">
        <v>21</v>
      </c>
      <c r="E66" s="16"/>
      <c r="F66" s="17">
        <v>8</v>
      </c>
      <c r="G66" s="16" t="s">
        <v>17</v>
      </c>
      <c r="H66" s="18">
        <v>400</v>
      </c>
      <c r="I66" s="18">
        <v>111</v>
      </c>
      <c r="J66" s="18">
        <v>0</v>
      </c>
      <c r="K66" s="19">
        <v>0</v>
      </c>
      <c r="L66" s="19">
        <v>0</v>
      </c>
      <c r="M66" s="101">
        <f t="shared" si="5"/>
        <v>111</v>
      </c>
      <c r="N66" s="20">
        <v>0</v>
      </c>
      <c r="O66" s="20">
        <v>0</v>
      </c>
      <c r="P66" s="19">
        <v>0</v>
      </c>
      <c r="Q66" s="17">
        <v>0</v>
      </c>
      <c r="R66" s="18">
        <f t="shared" si="7"/>
        <v>0</v>
      </c>
      <c r="S66" s="21">
        <f t="shared" si="6"/>
        <v>511</v>
      </c>
    </row>
    <row r="67" spans="1:19" s="22" customFormat="1" ht="21" customHeight="1" thickBot="1">
      <c r="A67" s="88"/>
      <c r="B67" s="80"/>
      <c r="C67" s="89"/>
      <c r="D67" s="29"/>
      <c r="E67" s="29"/>
      <c r="F67" s="80"/>
      <c r="G67" s="60" t="s">
        <v>18</v>
      </c>
      <c r="H67" s="30">
        <v>1032369530</v>
      </c>
      <c r="I67" s="30">
        <v>278198470</v>
      </c>
      <c r="J67" s="30">
        <v>0</v>
      </c>
      <c r="K67" s="31">
        <v>0</v>
      </c>
      <c r="L67" s="31">
        <v>0</v>
      </c>
      <c r="M67" s="54">
        <f t="shared" si="5"/>
        <v>278198470</v>
      </c>
      <c r="N67" s="32">
        <v>0</v>
      </c>
      <c r="O67" s="32">
        <v>0</v>
      </c>
      <c r="P67" s="31">
        <v>0</v>
      </c>
      <c r="Q67" s="33">
        <v>0</v>
      </c>
      <c r="R67" s="30">
        <f t="shared" si="7"/>
        <v>0</v>
      </c>
      <c r="S67" s="34">
        <f t="shared" si="6"/>
        <v>1310568000</v>
      </c>
    </row>
    <row r="68" spans="1:19" s="22" customFormat="1" ht="21" customHeight="1">
      <c r="A68" s="64">
        <v>30</v>
      </c>
      <c r="B68" s="67">
        <v>46171610</v>
      </c>
      <c r="C68" s="92" t="s">
        <v>86</v>
      </c>
      <c r="D68" s="38" t="s">
        <v>21</v>
      </c>
      <c r="E68" s="66"/>
      <c r="F68" s="67">
        <v>8</v>
      </c>
      <c r="G68" s="38" t="s">
        <v>17</v>
      </c>
      <c r="H68" s="40">
        <v>69</v>
      </c>
      <c r="I68" s="40">
        <v>25</v>
      </c>
      <c r="J68" s="40">
        <v>0</v>
      </c>
      <c r="K68" s="41">
        <v>0</v>
      </c>
      <c r="L68" s="41">
        <v>0</v>
      </c>
      <c r="M68" s="20">
        <f t="shared" si="5"/>
        <v>25</v>
      </c>
      <c r="N68" s="42">
        <v>0</v>
      </c>
      <c r="O68" s="42">
        <v>0</v>
      </c>
      <c r="P68" s="41">
        <v>0</v>
      </c>
      <c r="Q68" s="39">
        <v>0</v>
      </c>
      <c r="R68" s="40">
        <f t="shared" si="7"/>
        <v>0</v>
      </c>
      <c r="S68" s="43">
        <f t="shared" si="6"/>
        <v>94</v>
      </c>
    </row>
    <row r="69" spans="1:19" s="22" customFormat="1" ht="21" customHeight="1" thickBot="1">
      <c r="A69" s="82"/>
      <c r="B69" s="75"/>
      <c r="C69" s="83"/>
      <c r="D69" s="85"/>
      <c r="E69" s="85"/>
      <c r="F69" s="75"/>
      <c r="G69" s="50" t="s">
        <v>18</v>
      </c>
      <c r="H69" s="51">
        <v>303545750</v>
      </c>
      <c r="I69" s="51">
        <v>421047097</v>
      </c>
      <c r="J69" s="51">
        <v>0</v>
      </c>
      <c r="K69" s="86">
        <v>0</v>
      </c>
      <c r="L69" s="86">
        <v>0</v>
      </c>
      <c r="M69" s="32">
        <f t="shared" si="5"/>
        <v>421047097</v>
      </c>
      <c r="N69" s="54">
        <v>0</v>
      </c>
      <c r="O69" s="54">
        <v>0</v>
      </c>
      <c r="P69" s="86">
        <v>0</v>
      </c>
      <c r="Q69" s="55">
        <v>0</v>
      </c>
      <c r="R69" s="51">
        <f t="shared" si="7"/>
        <v>0</v>
      </c>
      <c r="S69" s="56">
        <f t="shared" si="6"/>
        <v>724592847</v>
      </c>
    </row>
    <row r="70" spans="1:19" s="22" customFormat="1" ht="21" customHeight="1">
      <c r="A70" s="70">
        <v>31</v>
      </c>
      <c r="B70" s="73">
        <v>43211501</v>
      </c>
      <c r="C70" s="87" t="s">
        <v>87</v>
      </c>
      <c r="D70" s="93" t="s">
        <v>50</v>
      </c>
      <c r="E70" s="72"/>
      <c r="F70" s="73">
        <v>5</v>
      </c>
      <c r="G70" s="16" t="s">
        <v>17</v>
      </c>
      <c r="H70" s="18">
        <v>97</v>
      </c>
      <c r="I70" s="18">
        <v>3</v>
      </c>
      <c r="J70" s="18">
        <v>0</v>
      </c>
      <c r="K70" s="19">
        <v>0</v>
      </c>
      <c r="L70" s="19">
        <v>0</v>
      </c>
      <c r="M70" s="18">
        <f t="shared" si="5"/>
        <v>3</v>
      </c>
      <c r="N70" s="20">
        <v>0</v>
      </c>
      <c r="O70" s="20">
        <v>0</v>
      </c>
      <c r="P70" s="19">
        <v>0</v>
      </c>
      <c r="Q70" s="17">
        <v>0</v>
      </c>
      <c r="R70" s="18">
        <f t="shared" si="7"/>
        <v>0</v>
      </c>
      <c r="S70" s="21">
        <f t="shared" si="6"/>
        <v>100</v>
      </c>
    </row>
    <row r="71" spans="1:19" s="22" customFormat="1" ht="21" customHeight="1" thickBot="1">
      <c r="A71" s="23"/>
      <c r="B71" s="57"/>
      <c r="C71" s="58"/>
      <c r="D71" s="58"/>
      <c r="E71" s="59"/>
      <c r="F71" s="28"/>
      <c r="G71" s="60" t="s">
        <v>18</v>
      </c>
      <c r="H71" s="30">
        <v>4604263650</v>
      </c>
      <c r="I71" s="61">
        <v>504403197</v>
      </c>
      <c r="J71" s="61">
        <v>0</v>
      </c>
      <c r="K71" s="62">
        <v>0</v>
      </c>
      <c r="L71" s="62">
        <v>0</v>
      </c>
      <c r="M71" s="30">
        <f t="shared" si="5"/>
        <v>504403197</v>
      </c>
      <c r="N71" s="32">
        <v>0</v>
      </c>
      <c r="O71" s="32">
        <v>0</v>
      </c>
      <c r="P71" s="62">
        <v>0</v>
      </c>
      <c r="Q71" s="33">
        <v>0</v>
      </c>
      <c r="R71" s="30">
        <f t="shared" si="7"/>
        <v>0</v>
      </c>
      <c r="S71" s="34">
        <f t="shared" si="6"/>
        <v>5108666847</v>
      </c>
    </row>
    <row r="72" spans="1:8" s="22" customFormat="1" ht="16.5" customHeight="1">
      <c r="A72" s="102" t="s">
        <v>91</v>
      </c>
      <c r="B72" s="102"/>
      <c r="C72" s="102"/>
      <c r="D72" s="102"/>
      <c r="E72" s="102"/>
      <c r="F72" s="102"/>
      <c r="G72" s="102"/>
      <c r="H72" s="102"/>
    </row>
  </sheetData>
  <sheetProtection/>
  <mergeCells count="17">
    <mergeCell ref="I5:R5"/>
    <mergeCell ref="C5:C7"/>
    <mergeCell ref="D5:D7"/>
    <mergeCell ref="E5:E7"/>
    <mergeCell ref="F5:F7"/>
    <mergeCell ref="G5:G7"/>
    <mergeCell ref="H5:H7"/>
    <mergeCell ref="A72:H72"/>
    <mergeCell ref="A2:K2"/>
    <mergeCell ref="R4:S4"/>
    <mergeCell ref="A8:D9"/>
    <mergeCell ref="S5:S7"/>
    <mergeCell ref="I6:M6"/>
    <mergeCell ref="N6:R6"/>
    <mergeCell ref="A4:C4"/>
    <mergeCell ref="A5:A7"/>
    <mergeCell ref="B5:B7"/>
  </mergeCells>
  <printOptions/>
  <pageMargins left="0.3937007874015748" right="0" top="0.5905511811023623" bottom="0.31496062992125984" header="0" footer="0"/>
  <pageSetup horizontalDpi="600" verticalDpi="600" orientation="landscape" pageOrder="overThenDown" paperSize="9" scale="76" r:id="rId1"/>
  <headerFooter alignWithMargins="0">
    <oddHeader>&amp;L&amp;C&amp;R</oddHeader>
    <oddFooter>&amp;L&amp;C&amp;R</oddFooter>
  </headerFooter>
  <colBreaks count="1" manualBreakCount="1">
    <brk id="19" max="261" man="1"/>
  </colBreaks>
  <ignoredErrors>
    <ignoredError sqref="M10 M11:M25 M26:M35 M41:M62 M63:M66 M38:M40 M68:M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2014-05-10T07:34:18Z</cp:lastPrinted>
  <dcterms:created xsi:type="dcterms:W3CDTF">2012-04-17T11:18:38Z</dcterms:created>
  <dcterms:modified xsi:type="dcterms:W3CDTF">2014-06-25T05:38:08Z</dcterms:modified>
  <cp:category/>
  <cp:version/>
  <cp:contentType/>
  <cp:contentStatus/>
</cp:coreProperties>
</file>