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0" yWindow="1125" windowWidth="18060" windowHeight="10515" activeTab="0"/>
  </bookViews>
  <sheets>
    <sheet name="용도별" sheetId="3" r:id="rId1"/>
    <sheet name="종류별" sheetId="2" r:id="rId2"/>
  </sheets>
  <definedNames/>
  <calcPr calcId="125725"/>
</workbook>
</file>

<file path=xl/sharedStrings.xml><?xml version="1.0" encoding="utf-8"?>
<sst xmlns="http://schemas.openxmlformats.org/spreadsheetml/2006/main" count="70" uniqueCount="43">
  <si>
    <t>(단위 :개, ㎡, 원)</t>
  </si>
  <si>
    <t>당해연도 중 증감액</t>
  </si>
  <si>
    <t>당해 연도말 현재액</t>
  </si>
  <si>
    <t>증</t>
  </si>
  <si>
    <t>감</t>
  </si>
  <si>
    <t>수</t>
  </si>
  <si>
    <t>면적</t>
  </si>
  <si>
    <t>가   격</t>
  </si>
  <si>
    <t>합       계</t>
  </si>
  <si>
    <t>행정재산</t>
  </si>
  <si>
    <t>계</t>
  </si>
  <si>
    <t>공용재산</t>
  </si>
  <si>
    <t>공공용재산</t>
  </si>
  <si>
    <t>기업용재산</t>
  </si>
  <si>
    <t>보존용재산</t>
  </si>
  <si>
    <t>일 반 재 산</t>
  </si>
  <si>
    <t>가  격</t>
  </si>
  <si>
    <t>합     계</t>
  </si>
  <si>
    <t>토지</t>
  </si>
  <si>
    <t>소  계</t>
  </si>
  <si>
    <t>대</t>
  </si>
  <si>
    <t>전</t>
  </si>
  <si>
    <t>답</t>
  </si>
  <si>
    <t>임  야</t>
  </si>
  <si>
    <t>기  타</t>
  </si>
  <si>
    <t>건물</t>
  </si>
  <si>
    <t>사무소</t>
  </si>
  <si>
    <t>주  택</t>
  </si>
  <si>
    <t>입  목  죽</t>
  </si>
  <si>
    <t>공  작  물</t>
  </si>
  <si>
    <t>기 계 기 구</t>
  </si>
  <si>
    <t>선       박</t>
  </si>
  <si>
    <t>항   공  기</t>
  </si>
  <si>
    <t>무 체 재 산</t>
  </si>
  <si>
    <t>유 가 증 권</t>
  </si>
  <si>
    <t>용 익 물 권</t>
  </si>
  <si>
    <t>회원권</t>
  </si>
  <si>
    <t>전년도말 현재액</t>
  </si>
  <si>
    <t>전년도말 현재액</t>
  </si>
  <si>
    <t xml:space="preserve">               구 분
    용도</t>
  </si>
  <si>
    <t xml:space="preserve">             구분
    종류별</t>
  </si>
  <si>
    <t>1. 용도별 현황</t>
  </si>
  <si>
    <t>2. 종류별 현황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</si>
</sst>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_ "/>
  </numFmts>
  <fonts count="7">
    <font>
      <sz val="11"/>
      <name val="돋움"/>
      <family val="3"/>
    </font>
    <font>
      <sz val="10"/>
      <name val="Arial"/>
      <family val="2"/>
    </font>
    <font>
      <b/>
      <sz val="18"/>
      <color indexed="8"/>
      <name val="HY견명조"/>
      <family val="1"/>
    </font>
    <font>
      <sz val="8"/>
      <name val="돋움"/>
      <family val="3"/>
    </font>
    <font>
      <b/>
      <sz val="20"/>
      <color indexed="8"/>
      <name val="굴림체"/>
      <family val="3"/>
    </font>
    <font>
      <sz val="12"/>
      <name val="굴림체"/>
      <family val="3"/>
    </font>
    <font>
      <sz val="12"/>
      <color indexed="8"/>
      <name val="굴림체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5">
    <xf numFmtId="0" fontId="0" fillId="0" borderId="0" xfId="0" applyAlignment="1">
      <alignment vertical="center"/>
    </xf>
    <xf numFmtId="41" fontId="6" fillId="0" borderId="1" xfId="20" applyFont="1" applyFill="1" applyBorder="1" applyAlignment="1">
      <alignment horizontal="left" vertical="center" wrapText="1"/>
    </xf>
    <xf numFmtId="41" fontId="5" fillId="0" borderId="0" xfId="20" applyFont="1" applyFill="1" applyAlignment="1">
      <alignment horizontal="left" vertical="center"/>
    </xf>
    <xf numFmtId="41" fontId="6" fillId="0" borderId="1" xfId="20" applyFont="1" applyFill="1" applyBorder="1" applyAlignment="1">
      <alignment horizontal="center" vertical="center" wrapText="1"/>
    </xf>
    <xf numFmtId="41" fontId="0" fillId="0" borderId="0" xfId="2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1" fontId="6" fillId="0" borderId="0" xfId="20" applyFont="1" applyFill="1" applyAlignment="1">
      <alignment horizontal="right" vertical="center"/>
    </xf>
    <xf numFmtId="41" fontId="6" fillId="0" borderId="2" xfId="2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2" xfId="2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1" fontId="6" fillId="0" borderId="3" xfId="20" applyFont="1" applyFill="1" applyBorder="1" applyAlignment="1">
      <alignment horizontal="left" vertical="center" wrapText="1"/>
    </xf>
    <xf numFmtId="41" fontId="6" fillId="0" borderId="4" xfId="20" applyFont="1" applyFill="1" applyBorder="1" applyAlignment="1">
      <alignment horizontal="left" vertical="center" wrapText="1"/>
    </xf>
    <xf numFmtId="41" fontId="6" fillId="0" borderId="5" xfId="20" applyFont="1" applyFill="1" applyBorder="1" applyAlignment="1">
      <alignment horizontal="center" vertical="center" wrapText="1"/>
    </xf>
    <xf numFmtId="41" fontId="6" fillId="0" borderId="5" xfId="20" applyFont="1" applyFill="1" applyBorder="1" applyAlignment="1">
      <alignment horizontal="left" vertical="center" wrapText="1"/>
    </xf>
    <xf numFmtId="41" fontId="6" fillId="0" borderId="6" xfId="2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1" fontId="0" fillId="0" borderId="0" xfId="2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1" fontId="5" fillId="0" borderId="0" xfId="20" applyFont="1" applyFill="1" applyAlignment="1">
      <alignment horizontal="center" vertical="center"/>
    </xf>
    <xf numFmtId="41" fontId="6" fillId="0" borderId="0" xfId="20" applyFont="1" applyFill="1" applyAlignment="1">
      <alignment horizontal="left" vertical="center"/>
    </xf>
    <xf numFmtId="41" fontId="6" fillId="0" borderId="7" xfId="20" applyFont="1" applyFill="1" applyBorder="1" applyAlignment="1">
      <alignment horizontal="center" vertical="center" wrapText="1"/>
    </xf>
    <xf numFmtId="177" fontId="6" fillId="0" borderId="1" xfId="2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1" fontId="6" fillId="0" borderId="3" xfId="20" applyFont="1" applyFill="1" applyBorder="1" applyAlignment="1">
      <alignment horizontal="center" vertical="center" wrapText="1"/>
    </xf>
    <xf numFmtId="41" fontId="6" fillId="0" borderId="4" xfId="20" applyFont="1" applyFill="1" applyBorder="1" applyAlignment="1">
      <alignment horizontal="center" vertical="center" wrapText="1"/>
    </xf>
    <xf numFmtId="176" fontId="6" fillId="0" borderId="1" xfId="2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1" fontId="6" fillId="0" borderId="19" xfId="20" applyFont="1" applyFill="1" applyBorder="1" applyAlignment="1">
      <alignment horizontal="center" vertical="center" wrapText="1"/>
    </xf>
    <xf numFmtId="41" fontId="6" fillId="0" borderId="20" xfId="20" applyFont="1" applyFill="1" applyBorder="1" applyAlignment="1">
      <alignment horizontal="center" vertical="center" wrapText="1"/>
    </xf>
    <xf numFmtId="41" fontId="6" fillId="0" borderId="21" xfId="20" applyFont="1" applyFill="1" applyBorder="1" applyAlignment="1">
      <alignment horizontal="center" vertical="center" wrapText="1"/>
    </xf>
    <xf numFmtId="41" fontId="6" fillId="0" borderId="22" xfId="20" applyFont="1" applyFill="1" applyBorder="1" applyAlignment="1">
      <alignment horizontal="center" vertical="center" wrapText="1"/>
    </xf>
    <xf numFmtId="41" fontId="6" fillId="0" borderId="23" xfId="20" applyFont="1" applyFill="1" applyBorder="1" applyAlignment="1">
      <alignment horizontal="center" vertical="center" wrapText="1"/>
    </xf>
    <xf numFmtId="41" fontId="6" fillId="0" borderId="9" xfId="20" applyFont="1" applyFill="1" applyBorder="1" applyAlignment="1">
      <alignment horizontal="center" vertical="center" wrapText="1"/>
    </xf>
    <xf numFmtId="41" fontId="6" fillId="0" borderId="24" xfId="20" applyFont="1" applyFill="1" applyBorder="1" applyAlignment="1">
      <alignment horizontal="center" vertical="center" wrapText="1"/>
    </xf>
    <xf numFmtId="41" fontId="6" fillId="0" borderId="25" xfId="20" applyFont="1" applyFill="1" applyBorder="1" applyAlignment="1">
      <alignment horizontal="center" vertical="center" wrapText="1"/>
    </xf>
    <xf numFmtId="41" fontId="6" fillId="0" borderId="26" xfId="20" applyFont="1" applyFill="1" applyBorder="1" applyAlignment="1">
      <alignment horizontal="center" vertical="center" wrapText="1"/>
    </xf>
    <xf numFmtId="41" fontId="6" fillId="0" borderId="27" xfId="20" applyFont="1" applyFill="1" applyBorder="1" applyAlignment="1">
      <alignment horizontal="center" vertical="center" wrapText="1"/>
    </xf>
    <xf numFmtId="41" fontId="6" fillId="0" borderId="28" xfId="20" applyFont="1" applyFill="1" applyBorder="1" applyAlignment="1">
      <alignment horizontal="center" vertical="center" wrapText="1"/>
    </xf>
    <xf numFmtId="41" fontId="6" fillId="0" borderId="7" xfId="20" applyFont="1" applyFill="1" applyBorder="1" applyAlignment="1">
      <alignment horizontal="center" vertical="center" wrapText="1"/>
    </xf>
    <xf numFmtId="41" fontId="6" fillId="0" borderId="29" xfId="20" applyFont="1" applyFill="1" applyBorder="1" applyAlignment="1">
      <alignment horizontal="center" vertical="center" wrapText="1"/>
    </xf>
    <xf numFmtId="41" fontId="6" fillId="0" borderId="5" xfId="2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1" fontId="6" fillId="0" borderId="32" xfId="20" applyFont="1" applyFill="1" applyBorder="1" applyAlignment="1">
      <alignment horizontal="center" vertical="center" wrapText="1"/>
    </xf>
    <xf numFmtId="41" fontId="6" fillId="0" borderId="33" xfId="2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90" zoomScaleNormal="90" workbookViewId="0" topLeftCell="A1">
      <selection activeCell="A4" sqref="A4"/>
    </sheetView>
  </sheetViews>
  <sheetFormatPr defaultColWidth="8.88671875" defaultRowHeight="13.5"/>
  <cols>
    <col min="1" max="1" width="8.88671875" style="13" customWidth="1"/>
    <col min="2" max="2" width="11.77734375" style="13" customWidth="1"/>
    <col min="3" max="3" width="9.21484375" style="4" customWidth="1"/>
    <col min="4" max="4" width="13.99609375" style="4" customWidth="1"/>
    <col min="5" max="5" width="18.99609375" style="4" bestFit="1" customWidth="1"/>
    <col min="6" max="6" width="8.99609375" style="4" customWidth="1"/>
    <col min="7" max="7" width="11.6640625" style="4" bestFit="1" customWidth="1"/>
    <col min="8" max="8" width="17.4453125" style="4" customWidth="1"/>
    <col min="9" max="9" width="8.10546875" style="4" customWidth="1"/>
    <col min="10" max="10" width="11.77734375" style="4" customWidth="1"/>
    <col min="11" max="11" width="17.3359375" style="4" customWidth="1"/>
    <col min="12" max="12" width="9.21484375" style="4" customWidth="1"/>
    <col min="13" max="13" width="12.77734375" style="4" bestFit="1" customWidth="1"/>
    <col min="14" max="14" width="20.10546875" style="4" customWidth="1"/>
    <col min="15" max="16384" width="8.88671875" style="13" customWidth="1"/>
  </cols>
  <sheetData>
    <row r="1" spans="1:14" ht="22.5">
      <c r="A1" s="20"/>
      <c r="B1" s="1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2.5">
      <c r="A2" s="20"/>
      <c r="B2" s="1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25.5">
      <c r="A3" s="5" t="s">
        <v>41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3:14" s="22" customFormat="1" ht="15" thickBo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 t="s">
        <v>0</v>
      </c>
    </row>
    <row r="5" spans="1:14" s="22" customFormat="1" ht="33" customHeight="1">
      <c r="A5" s="40" t="s">
        <v>39</v>
      </c>
      <c r="B5" s="41"/>
      <c r="C5" s="44" t="s">
        <v>38</v>
      </c>
      <c r="D5" s="45"/>
      <c r="E5" s="46"/>
      <c r="F5" s="50" t="s">
        <v>1</v>
      </c>
      <c r="G5" s="51"/>
      <c r="H5" s="51"/>
      <c r="I5" s="51"/>
      <c r="J5" s="51"/>
      <c r="K5" s="52"/>
      <c r="L5" s="44" t="s">
        <v>2</v>
      </c>
      <c r="M5" s="45"/>
      <c r="N5" s="53"/>
    </row>
    <row r="6" spans="1:14" s="22" customFormat="1" ht="33" customHeight="1">
      <c r="A6" s="42"/>
      <c r="B6" s="43"/>
      <c r="C6" s="47"/>
      <c r="D6" s="48"/>
      <c r="E6" s="49"/>
      <c r="F6" s="55" t="s">
        <v>3</v>
      </c>
      <c r="G6" s="56"/>
      <c r="H6" s="57"/>
      <c r="I6" s="55" t="s">
        <v>4</v>
      </c>
      <c r="J6" s="56"/>
      <c r="K6" s="57"/>
      <c r="L6" s="47"/>
      <c r="M6" s="48"/>
      <c r="N6" s="54"/>
    </row>
    <row r="7" spans="1:14" s="22" customFormat="1" ht="33" customHeight="1">
      <c r="A7" s="31"/>
      <c r="B7" s="32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  <c r="I7" s="3" t="s">
        <v>5</v>
      </c>
      <c r="J7" s="3" t="s">
        <v>6</v>
      </c>
      <c r="K7" s="3" t="s">
        <v>7</v>
      </c>
      <c r="L7" s="3" t="s">
        <v>5</v>
      </c>
      <c r="M7" s="25" t="s">
        <v>6</v>
      </c>
      <c r="N7" s="10" t="s">
        <v>7</v>
      </c>
    </row>
    <row r="8" spans="1:14" s="22" customFormat="1" ht="33" customHeight="1">
      <c r="A8" s="33" t="s">
        <v>8</v>
      </c>
      <c r="B8" s="34"/>
      <c r="C8" s="3">
        <f>SUM(C9,C14)</f>
        <v>51706</v>
      </c>
      <c r="D8" s="3">
        <f aca="true" t="shared" si="0" ref="D8:N8">SUM(D9,D14)</f>
        <v>43082190.17</v>
      </c>
      <c r="E8" s="3">
        <f t="shared" si="0"/>
        <v>4707063644692</v>
      </c>
      <c r="F8" s="30">
        <f t="shared" si="0"/>
        <v>21175</v>
      </c>
      <c r="G8" s="26">
        <f t="shared" si="0"/>
        <v>4426456.71</v>
      </c>
      <c r="H8" s="3">
        <f t="shared" si="0"/>
        <v>370259062296</v>
      </c>
      <c r="I8" s="3">
        <f t="shared" si="0"/>
        <v>74</v>
      </c>
      <c r="J8" s="3">
        <f t="shared" si="0"/>
        <v>124283.53</v>
      </c>
      <c r="K8" s="3">
        <f t="shared" si="0"/>
        <v>10481748349</v>
      </c>
      <c r="L8" s="3">
        <f t="shared" si="0"/>
        <v>72807</v>
      </c>
      <c r="M8" s="3">
        <f t="shared" si="0"/>
        <v>47384363.35</v>
      </c>
      <c r="N8" s="10">
        <f t="shared" si="0"/>
        <v>5066840958639</v>
      </c>
    </row>
    <row r="9" spans="1:14" s="22" customFormat="1" ht="33" customHeight="1">
      <c r="A9" s="35" t="s">
        <v>9</v>
      </c>
      <c r="B9" s="27" t="s">
        <v>10</v>
      </c>
      <c r="C9" s="3">
        <f aca="true" t="shared" si="1" ref="C9:N9">SUM(C10:C13)</f>
        <v>50076</v>
      </c>
      <c r="D9" s="3">
        <f t="shared" si="1"/>
        <v>35759318.35</v>
      </c>
      <c r="E9" s="3">
        <f t="shared" si="1"/>
        <v>4568936558156</v>
      </c>
      <c r="F9" s="30">
        <f t="shared" si="1"/>
        <v>20522</v>
      </c>
      <c r="G9" s="26">
        <f t="shared" si="1"/>
        <v>4404650.47</v>
      </c>
      <c r="H9" s="3">
        <f t="shared" si="1"/>
        <v>359279385380</v>
      </c>
      <c r="I9" s="3">
        <f t="shared" si="1"/>
        <v>26</v>
      </c>
      <c r="J9" s="3">
        <f t="shared" si="1"/>
        <v>67593.5</v>
      </c>
      <c r="K9" s="3">
        <f t="shared" si="1"/>
        <v>2972854392</v>
      </c>
      <c r="L9" s="3">
        <f t="shared" si="1"/>
        <v>70572</v>
      </c>
      <c r="M9" s="3">
        <f t="shared" si="1"/>
        <v>40096375.32</v>
      </c>
      <c r="N9" s="10">
        <f t="shared" si="1"/>
        <v>4925243089144</v>
      </c>
    </row>
    <row r="10" spans="1:14" s="22" customFormat="1" ht="33" customHeight="1">
      <c r="A10" s="36"/>
      <c r="B10" s="27" t="s">
        <v>11</v>
      </c>
      <c r="C10" s="3">
        <v>2184</v>
      </c>
      <c r="D10" s="3">
        <v>2090318.33</v>
      </c>
      <c r="E10" s="3">
        <v>642310157955</v>
      </c>
      <c r="F10" s="3">
        <v>2164</v>
      </c>
      <c r="G10" s="3">
        <v>103527.93</v>
      </c>
      <c r="H10" s="3">
        <v>72586500337</v>
      </c>
      <c r="I10" s="3">
        <v>0</v>
      </c>
      <c r="J10" s="3">
        <v>0</v>
      </c>
      <c r="K10" s="3">
        <v>0</v>
      </c>
      <c r="L10" s="3">
        <v>4348</v>
      </c>
      <c r="M10" s="3">
        <v>2193846.26</v>
      </c>
      <c r="N10" s="10">
        <v>714896658292</v>
      </c>
    </row>
    <row r="11" spans="1:14" s="22" customFormat="1" ht="33" customHeight="1">
      <c r="A11" s="36"/>
      <c r="B11" s="27" t="s">
        <v>12</v>
      </c>
      <c r="C11" s="3">
        <v>46963</v>
      </c>
      <c r="D11" s="3">
        <v>32070737.1</v>
      </c>
      <c r="E11" s="3">
        <v>3839186126937</v>
      </c>
      <c r="F11" s="3">
        <v>18286</v>
      </c>
      <c r="G11" s="3">
        <v>4301122.54</v>
      </c>
      <c r="H11" s="3">
        <v>285631177083</v>
      </c>
      <c r="I11" s="3">
        <v>26</v>
      </c>
      <c r="J11" s="3">
        <v>67593.5</v>
      </c>
      <c r="K11" s="3">
        <v>2972854392</v>
      </c>
      <c r="L11" s="3">
        <v>65223</v>
      </c>
      <c r="M11" s="3">
        <v>36304266.14</v>
      </c>
      <c r="N11" s="10">
        <v>4121844449628</v>
      </c>
    </row>
    <row r="12" spans="1:14" s="22" customFormat="1" ht="33" customHeight="1">
      <c r="A12" s="36"/>
      <c r="B12" s="27" t="s">
        <v>13</v>
      </c>
      <c r="C12" s="3">
        <v>624</v>
      </c>
      <c r="D12" s="3">
        <v>937215.06</v>
      </c>
      <c r="E12" s="3">
        <v>57510534752</v>
      </c>
      <c r="F12" s="3">
        <v>72</v>
      </c>
      <c r="G12" s="3">
        <v>0</v>
      </c>
      <c r="H12" s="3">
        <v>1061707960</v>
      </c>
      <c r="I12" s="3">
        <v>0</v>
      </c>
      <c r="J12" s="3">
        <v>0</v>
      </c>
      <c r="K12" s="3">
        <v>0</v>
      </c>
      <c r="L12" s="3">
        <v>696</v>
      </c>
      <c r="M12" s="3">
        <v>937215.06</v>
      </c>
      <c r="N12" s="10">
        <v>58572242712</v>
      </c>
    </row>
    <row r="13" spans="1:14" s="22" customFormat="1" ht="33" customHeight="1">
      <c r="A13" s="37"/>
      <c r="B13" s="27" t="s">
        <v>14</v>
      </c>
      <c r="C13" s="3">
        <v>305</v>
      </c>
      <c r="D13" s="3">
        <v>661047.86</v>
      </c>
      <c r="E13" s="3">
        <v>29929738512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305</v>
      </c>
      <c r="M13" s="3">
        <v>661047.86</v>
      </c>
      <c r="N13" s="10">
        <v>29929738512</v>
      </c>
    </row>
    <row r="14" spans="1:14" s="22" customFormat="1" ht="33" customHeight="1" thickBot="1">
      <c r="A14" s="38" t="s">
        <v>15</v>
      </c>
      <c r="B14" s="39"/>
      <c r="C14" s="28">
        <v>1630</v>
      </c>
      <c r="D14" s="28">
        <v>7322871.82</v>
      </c>
      <c r="E14" s="28">
        <v>138127086536</v>
      </c>
      <c r="F14" s="28">
        <v>653</v>
      </c>
      <c r="G14" s="28">
        <v>21806.24</v>
      </c>
      <c r="H14" s="28">
        <v>10979676916</v>
      </c>
      <c r="I14" s="28">
        <v>48</v>
      </c>
      <c r="J14" s="28">
        <v>56690.03</v>
      </c>
      <c r="K14" s="28">
        <v>7508893957</v>
      </c>
      <c r="L14" s="28">
        <v>2235</v>
      </c>
      <c r="M14" s="28">
        <v>7287988.03</v>
      </c>
      <c r="N14" s="29">
        <v>141597869495</v>
      </c>
    </row>
    <row r="16" spans="11:14" ht="13.5">
      <c r="K16" s="13"/>
      <c r="L16" s="13"/>
      <c r="M16" s="13"/>
      <c r="N16" s="13"/>
    </row>
    <row r="17" spans="12:14" ht="13.5" customHeight="1">
      <c r="L17" s="13"/>
      <c r="M17" s="13"/>
      <c r="N17" s="13"/>
    </row>
    <row r="18" spans="12:14" ht="13.5" customHeight="1">
      <c r="L18" s="13"/>
      <c r="M18" s="13"/>
      <c r="N18" s="13"/>
    </row>
    <row r="19" spans="12:14" ht="13.5">
      <c r="L19" s="13"/>
      <c r="M19" s="13"/>
      <c r="N19" s="13"/>
    </row>
    <row r="20" spans="12:14" ht="13.5">
      <c r="L20" s="13"/>
      <c r="M20" s="13"/>
      <c r="N20" s="13"/>
    </row>
    <row r="21" spans="12:14" ht="13.5">
      <c r="L21" s="13"/>
      <c r="M21" s="13"/>
      <c r="N21" s="13"/>
    </row>
    <row r="22" spans="12:14" ht="13.5">
      <c r="L22" s="13"/>
      <c r="M22" s="13"/>
      <c r="N22" s="13"/>
    </row>
    <row r="23" spans="12:14" ht="13.5">
      <c r="L23" s="13"/>
      <c r="M23" s="13"/>
      <c r="N23" s="13"/>
    </row>
    <row r="24" spans="12:14" ht="13.5">
      <c r="L24" s="13"/>
      <c r="M24" s="13"/>
      <c r="N24" s="13"/>
    </row>
    <row r="25" spans="12:14" ht="13.5">
      <c r="L25" s="13"/>
      <c r="M25" s="13"/>
      <c r="N25" s="13"/>
    </row>
    <row r="26" spans="12:14" ht="13.5">
      <c r="L26" s="13"/>
      <c r="M26" s="13"/>
      <c r="N26" s="13"/>
    </row>
    <row r="27" ht="13.5">
      <c r="O27" s="4"/>
    </row>
    <row r="28" ht="13.5">
      <c r="O28" s="4"/>
    </row>
  </sheetData>
  <mergeCells count="10">
    <mergeCell ref="C5:E6"/>
    <mergeCell ref="F5:K5"/>
    <mergeCell ref="L5:N6"/>
    <mergeCell ref="F6:H6"/>
    <mergeCell ref="I6:K6"/>
    <mergeCell ref="A7:B7"/>
    <mergeCell ref="A8:B8"/>
    <mergeCell ref="A9:A13"/>
    <mergeCell ref="A14:B14"/>
    <mergeCell ref="A5:B6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view="pageBreakPreview" zoomScale="70" zoomScaleSheetLayoutView="70" workbookViewId="0" topLeftCell="A1">
      <selection activeCell="A3" sqref="A3"/>
    </sheetView>
  </sheetViews>
  <sheetFormatPr defaultColWidth="8.88671875" defaultRowHeight="13.5"/>
  <cols>
    <col min="1" max="2" width="10.10546875" style="13" customWidth="1"/>
    <col min="3" max="3" width="9.4453125" style="4" bestFit="1" customWidth="1"/>
    <col min="4" max="4" width="13.77734375" style="4" bestFit="1" customWidth="1"/>
    <col min="5" max="5" width="21.6640625" style="4" customWidth="1"/>
    <col min="6" max="6" width="8.77734375" style="4" customWidth="1"/>
    <col min="7" max="7" width="11.10546875" style="4" customWidth="1"/>
    <col min="8" max="8" width="19.21484375" style="4" customWidth="1"/>
    <col min="9" max="9" width="7.77734375" style="4" customWidth="1"/>
    <col min="10" max="10" width="12.21484375" style="4" customWidth="1"/>
    <col min="11" max="11" width="19.3359375" style="4" customWidth="1"/>
    <col min="12" max="12" width="9.4453125" style="4" bestFit="1" customWidth="1"/>
    <col min="13" max="13" width="13.77734375" style="4" bestFit="1" customWidth="1"/>
    <col min="14" max="14" width="20.5546875" style="4" customWidth="1"/>
    <col min="15" max="16384" width="8.88671875" style="13" customWidth="1"/>
  </cols>
  <sheetData>
    <row r="2" spans="1:14" s="7" customFormat="1" ht="25.5">
      <c r="A2" s="5" t="s">
        <v>42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4.25">
      <c r="A3" s="8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s="7" customFormat="1" ht="15" thickBo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" t="s">
        <v>0</v>
      </c>
    </row>
    <row r="5" spans="1:14" s="7" customFormat="1" ht="24.95" customHeight="1">
      <c r="A5" s="69" t="s">
        <v>40</v>
      </c>
      <c r="B5" s="70"/>
      <c r="C5" s="44" t="s">
        <v>37</v>
      </c>
      <c r="D5" s="45"/>
      <c r="E5" s="46"/>
      <c r="F5" s="50" t="s">
        <v>1</v>
      </c>
      <c r="G5" s="51"/>
      <c r="H5" s="51"/>
      <c r="I5" s="51"/>
      <c r="J5" s="51"/>
      <c r="K5" s="67"/>
      <c r="L5" s="45" t="s">
        <v>2</v>
      </c>
      <c r="M5" s="45"/>
      <c r="N5" s="53"/>
    </row>
    <row r="6" spans="1:14" s="7" customFormat="1" ht="24.95" customHeight="1">
      <c r="A6" s="71"/>
      <c r="B6" s="72"/>
      <c r="C6" s="47"/>
      <c r="D6" s="48"/>
      <c r="E6" s="49"/>
      <c r="F6" s="55" t="s">
        <v>3</v>
      </c>
      <c r="G6" s="56"/>
      <c r="H6" s="57"/>
      <c r="I6" s="55" t="s">
        <v>4</v>
      </c>
      <c r="J6" s="56"/>
      <c r="K6" s="68"/>
      <c r="L6" s="48"/>
      <c r="M6" s="48"/>
      <c r="N6" s="54"/>
    </row>
    <row r="7" spans="1:14" s="7" customFormat="1" ht="24.95" customHeight="1">
      <c r="A7" s="73"/>
      <c r="B7" s="74"/>
      <c r="C7" s="3" t="s">
        <v>5</v>
      </c>
      <c r="D7" s="3" t="s">
        <v>6</v>
      </c>
      <c r="E7" s="3" t="s">
        <v>16</v>
      </c>
      <c r="F7" s="3" t="s">
        <v>5</v>
      </c>
      <c r="G7" s="3" t="s">
        <v>6</v>
      </c>
      <c r="H7" s="3" t="s">
        <v>16</v>
      </c>
      <c r="I7" s="3" t="s">
        <v>5</v>
      </c>
      <c r="J7" s="3" t="s">
        <v>6</v>
      </c>
      <c r="K7" s="10" t="s">
        <v>16</v>
      </c>
      <c r="L7" s="17" t="s">
        <v>5</v>
      </c>
      <c r="M7" s="3" t="s">
        <v>6</v>
      </c>
      <c r="N7" s="10" t="s">
        <v>16</v>
      </c>
    </row>
    <row r="8" spans="1:14" s="7" customFormat="1" ht="24.95" customHeight="1">
      <c r="A8" s="33" t="s">
        <v>17</v>
      </c>
      <c r="B8" s="34"/>
      <c r="C8" s="1">
        <f aca="true" t="shared" si="0" ref="C8:E8">SUM(C9,C15,C19,C20,C21,C24,C25,C26,C27)</f>
        <v>51706</v>
      </c>
      <c r="D8" s="1">
        <f t="shared" si="0"/>
        <v>43082190.17</v>
      </c>
      <c r="E8" s="1">
        <f t="shared" si="0"/>
        <v>4707063644692</v>
      </c>
      <c r="F8" s="1">
        <f aca="true" t="shared" si="1" ref="F8:N8">SUM(F9,F15,F19,F20,F21,F24,F25,F26,F27)</f>
        <v>21175</v>
      </c>
      <c r="G8" s="1">
        <f t="shared" si="1"/>
        <v>4426456.71</v>
      </c>
      <c r="H8" s="1">
        <f t="shared" si="1"/>
        <v>370259062296</v>
      </c>
      <c r="I8" s="1">
        <f t="shared" si="1"/>
        <v>74</v>
      </c>
      <c r="J8" s="1">
        <f t="shared" si="1"/>
        <v>124283.53</v>
      </c>
      <c r="K8" s="12">
        <f t="shared" si="1"/>
        <v>10481748349</v>
      </c>
      <c r="L8" s="18">
        <f t="shared" si="1"/>
        <v>72807</v>
      </c>
      <c r="M8" s="1">
        <f t="shared" si="1"/>
        <v>47384363.349999994</v>
      </c>
      <c r="N8" s="12">
        <f t="shared" si="1"/>
        <v>5066840958639</v>
      </c>
    </row>
    <row r="9" spans="1:14" s="7" customFormat="1" ht="24.95" customHeight="1">
      <c r="A9" s="60" t="s">
        <v>18</v>
      </c>
      <c r="B9" s="11" t="s">
        <v>19</v>
      </c>
      <c r="C9" s="1">
        <f aca="true" t="shared" si="2" ref="C9:E9">C10+C11+C12+C13+C14</f>
        <v>32223</v>
      </c>
      <c r="D9" s="1">
        <f t="shared" si="2"/>
        <v>42237827.34</v>
      </c>
      <c r="E9" s="1">
        <f t="shared" si="2"/>
        <v>3491952522341</v>
      </c>
      <c r="F9" s="1">
        <f aca="true" t="shared" si="3" ref="F9:K9">F10+F11+F12+F13+F14</f>
        <v>1722</v>
      </c>
      <c r="G9" s="1">
        <f t="shared" si="3"/>
        <v>4338723.04</v>
      </c>
      <c r="H9" s="1">
        <f t="shared" si="3"/>
        <v>111517158734</v>
      </c>
      <c r="I9" s="1">
        <f t="shared" si="3"/>
        <v>73</v>
      </c>
      <c r="J9" s="1">
        <f t="shared" si="3"/>
        <v>123558.8</v>
      </c>
      <c r="K9" s="12">
        <f t="shared" si="3"/>
        <v>10177107109</v>
      </c>
      <c r="L9" s="18">
        <f aca="true" t="shared" si="4" ref="L9:N9">SUM(L10:L14)</f>
        <v>33872</v>
      </c>
      <c r="M9" s="1">
        <f t="shared" si="4"/>
        <v>46452991.58</v>
      </c>
      <c r="N9" s="12">
        <f t="shared" si="4"/>
        <v>3593292573966</v>
      </c>
    </row>
    <row r="10" spans="1:14" s="7" customFormat="1" ht="24.95" customHeight="1">
      <c r="A10" s="61"/>
      <c r="B10" s="11" t="s">
        <v>20</v>
      </c>
      <c r="C10" s="1">
        <v>3620</v>
      </c>
      <c r="D10" s="1">
        <v>1226932.38</v>
      </c>
      <c r="E10" s="1">
        <v>478858235246</v>
      </c>
      <c r="F10" s="1">
        <v>279</v>
      </c>
      <c r="G10" s="1">
        <v>73285.69</v>
      </c>
      <c r="H10" s="1">
        <v>39852180655</v>
      </c>
      <c r="I10" s="1">
        <v>16</v>
      </c>
      <c r="J10" s="1">
        <v>6264.5</v>
      </c>
      <c r="K10" s="12">
        <v>5841473255</v>
      </c>
      <c r="L10" s="18">
        <v>3883</v>
      </c>
      <c r="M10" s="1">
        <v>1293953.57</v>
      </c>
      <c r="N10" s="12">
        <v>512868942646</v>
      </c>
    </row>
    <row r="11" spans="1:14" s="7" customFormat="1" ht="24.95" customHeight="1">
      <c r="A11" s="61"/>
      <c r="B11" s="11" t="s">
        <v>21</v>
      </c>
      <c r="C11" s="1">
        <v>3827</v>
      </c>
      <c r="D11" s="1">
        <v>1796179.29</v>
      </c>
      <c r="E11" s="1">
        <v>117774013164</v>
      </c>
      <c r="F11" s="1">
        <v>383</v>
      </c>
      <c r="G11" s="1">
        <v>168347.65</v>
      </c>
      <c r="H11" s="1">
        <v>19696069846</v>
      </c>
      <c r="I11" s="1">
        <v>18</v>
      </c>
      <c r="J11" s="1">
        <v>6919</v>
      </c>
      <c r="K11" s="12">
        <v>272798920</v>
      </c>
      <c r="L11" s="18">
        <v>4192</v>
      </c>
      <c r="M11" s="1">
        <v>1957607.94</v>
      </c>
      <c r="N11" s="12">
        <v>137197284090</v>
      </c>
    </row>
    <row r="12" spans="1:14" s="7" customFormat="1" ht="24.95" customHeight="1">
      <c r="A12" s="61"/>
      <c r="B12" s="11" t="s">
        <v>22</v>
      </c>
      <c r="C12" s="1">
        <v>4929</v>
      </c>
      <c r="D12" s="1">
        <v>2407709.74</v>
      </c>
      <c r="E12" s="1">
        <v>169214440832</v>
      </c>
      <c r="F12" s="1">
        <v>492</v>
      </c>
      <c r="G12" s="1">
        <v>228871.48</v>
      </c>
      <c r="H12" s="1">
        <v>22946085950</v>
      </c>
      <c r="I12" s="1">
        <v>17</v>
      </c>
      <c r="J12" s="1">
        <v>15421</v>
      </c>
      <c r="K12" s="12">
        <v>2164792470</v>
      </c>
      <c r="L12" s="18">
        <v>5404</v>
      </c>
      <c r="M12" s="1">
        <v>2621160.22</v>
      </c>
      <c r="N12" s="12">
        <v>189995734312</v>
      </c>
    </row>
    <row r="13" spans="1:14" s="7" customFormat="1" ht="24.95" customHeight="1">
      <c r="A13" s="61"/>
      <c r="B13" s="11" t="s">
        <v>23</v>
      </c>
      <c r="C13" s="1">
        <v>2252</v>
      </c>
      <c r="D13" s="1">
        <v>12262583.16</v>
      </c>
      <c r="E13" s="1">
        <v>151850454651</v>
      </c>
      <c r="F13" s="1">
        <v>230</v>
      </c>
      <c r="G13" s="1">
        <v>3438363.58</v>
      </c>
      <c r="H13" s="1">
        <v>13754440490</v>
      </c>
      <c r="I13" s="1">
        <v>4</v>
      </c>
      <c r="J13" s="1">
        <v>80720</v>
      </c>
      <c r="K13" s="12">
        <v>260320936</v>
      </c>
      <c r="L13" s="18">
        <v>2478</v>
      </c>
      <c r="M13" s="1">
        <v>15620226.74</v>
      </c>
      <c r="N13" s="12">
        <v>165344574205</v>
      </c>
    </row>
    <row r="14" spans="1:14" s="7" customFormat="1" ht="24.95" customHeight="1">
      <c r="A14" s="62"/>
      <c r="B14" s="11" t="s">
        <v>24</v>
      </c>
      <c r="C14" s="1">
        <v>17595</v>
      </c>
      <c r="D14" s="1">
        <v>24544422.77</v>
      </c>
      <c r="E14" s="1">
        <v>2574255378448</v>
      </c>
      <c r="F14" s="1">
        <v>338</v>
      </c>
      <c r="G14" s="1">
        <v>429854.64</v>
      </c>
      <c r="H14" s="1">
        <v>15268381793</v>
      </c>
      <c r="I14" s="1">
        <v>18</v>
      </c>
      <c r="J14" s="1">
        <v>14234.3</v>
      </c>
      <c r="K14" s="12">
        <v>1637721528</v>
      </c>
      <c r="L14" s="18">
        <v>17915</v>
      </c>
      <c r="M14" s="1">
        <v>24960043.11</v>
      </c>
      <c r="N14" s="12">
        <v>2587886038713</v>
      </c>
    </row>
    <row r="15" spans="1:14" s="7" customFormat="1" ht="24.95" customHeight="1">
      <c r="A15" s="60" t="s">
        <v>25</v>
      </c>
      <c r="B15" s="11" t="s">
        <v>19</v>
      </c>
      <c r="C15" s="1">
        <v>920</v>
      </c>
      <c r="D15" s="1">
        <v>838411.75</v>
      </c>
      <c r="E15" s="1">
        <v>760502701637</v>
      </c>
      <c r="F15" s="1">
        <v>160</v>
      </c>
      <c r="G15" s="1">
        <v>87733.67</v>
      </c>
      <c r="H15" s="1">
        <v>62382917399</v>
      </c>
      <c r="I15" s="1">
        <v>1</v>
      </c>
      <c r="J15" s="1">
        <v>724.73</v>
      </c>
      <c r="K15" s="12">
        <v>304641240</v>
      </c>
      <c r="L15" s="18">
        <v>1079</v>
      </c>
      <c r="M15" s="1">
        <v>925420.69</v>
      </c>
      <c r="N15" s="12">
        <v>822580977796</v>
      </c>
    </row>
    <row r="16" spans="1:14" s="7" customFormat="1" ht="24.95" customHeight="1">
      <c r="A16" s="63"/>
      <c r="B16" s="11" t="s">
        <v>26</v>
      </c>
      <c r="C16" s="1">
        <v>227</v>
      </c>
      <c r="D16" s="1">
        <v>213018.4</v>
      </c>
      <c r="E16" s="1">
        <v>152803553542</v>
      </c>
      <c r="F16" s="1">
        <v>28</v>
      </c>
      <c r="G16" s="1">
        <v>22202.87</v>
      </c>
      <c r="H16" s="1">
        <v>21817707349</v>
      </c>
      <c r="I16" s="1">
        <v>1</v>
      </c>
      <c r="J16" s="1">
        <v>724.73</v>
      </c>
      <c r="K16" s="12">
        <v>304641240</v>
      </c>
      <c r="L16" s="18">
        <v>254</v>
      </c>
      <c r="M16" s="1">
        <v>234496.54</v>
      </c>
      <c r="N16" s="12">
        <v>174316619651</v>
      </c>
    </row>
    <row r="17" spans="1:14" s="7" customFormat="1" ht="24.95" customHeight="1">
      <c r="A17" s="63"/>
      <c r="B17" s="11" t="s">
        <v>27</v>
      </c>
      <c r="C17" s="1">
        <v>15</v>
      </c>
      <c r="D17" s="1">
        <v>53305.38</v>
      </c>
      <c r="E17" s="1">
        <v>6213599598</v>
      </c>
      <c r="F17" s="1">
        <v>20</v>
      </c>
      <c r="G17" s="1">
        <v>967.53</v>
      </c>
      <c r="H17" s="1">
        <v>979846320</v>
      </c>
      <c r="I17" s="1">
        <v>0</v>
      </c>
      <c r="J17" s="1">
        <v>0</v>
      </c>
      <c r="K17" s="12">
        <v>0</v>
      </c>
      <c r="L17" s="18">
        <v>35</v>
      </c>
      <c r="M17" s="1">
        <v>54272.91</v>
      </c>
      <c r="N17" s="12">
        <v>7193445918</v>
      </c>
    </row>
    <row r="18" spans="1:14" s="7" customFormat="1" ht="24.95" customHeight="1">
      <c r="A18" s="64"/>
      <c r="B18" s="11" t="s">
        <v>24</v>
      </c>
      <c r="C18" s="1">
        <v>678</v>
      </c>
      <c r="D18" s="1">
        <v>572087.97</v>
      </c>
      <c r="E18" s="1">
        <v>601485548497</v>
      </c>
      <c r="F18" s="1">
        <v>112</v>
      </c>
      <c r="G18" s="1">
        <v>64563.27</v>
      </c>
      <c r="H18" s="1">
        <v>39585363730</v>
      </c>
      <c r="I18" s="1">
        <v>0</v>
      </c>
      <c r="J18" s="1">
        <v>0</v>
      </c>
      <c r="K18" s="12">
        <v>0</v>
      </c>
      <c r="L18" s="18">
        <v>790</v>
      </c>
      <c r="M18" s="1">
        <v>636651.24</v>
      </c>
      <c r="N18" s="12">
        <v>641070912227</v>
      </c>
    </row>
    <row r="19" spans="1:14" s="7" customFormat="1" ht="24.95" customHeight="1">
      <c r="A19" s="65" t="s">
        <v>28</v>
      </c>
      <c r="B19" s="66"/>
      <c r="C19" s="1">
        <v>11034</v>
      </c>
      <c r="D19" s="1">
        <v>0</v>
      </c>
      <c r="E19" s="1">
        <v>10474845067</v>
      </c>
      <c r="F19" s="1">
        <v>16163</v>
      </c>
      <c r="G19" s="1">
        <v>0</v>
      </c>
      <c r="H19" s="1">
        <v>4100317854</v>
      </c>
      <c r="I19" s="1">
        <v>0</v>
      </c>
      <c r="J19" s="1">
        <v>0</v>
      </c>
      <c r="K19" s="12">
        <v>0</v>
      </c>
      <c r="L19" s="18">
        <v>27197</v>
      </c>
      <c r="M19" s="1">
        <v>0</v>
      </c>
      <c r="N19" s="12">
        <v>14575162921</v>
      </c>
    </row>
    <row r="20" spans="1:14" s="7" customFormat="1" ht="24.95" customHeight="1">
      <c r="A20" s="65" t="s">
        <v>29</v>
      </c>
      <c r="B20" s="66"/>
      <c r="C20" s="1">
        <v>7230</v>
      </c>
      <c r="D20" s="1">
        <v>0</v>
      </c>
      <c r="E20" s="1">
        <v>422058583567</v>
      </c>
      <c r="F20" s="1">
        <v>3128</v>
      </c>
      <c r="G20" s="1">
        <v>0</v>
      </c>
      <c r="H20" s="1">
        <v>190695992799</v>
      </c>
      <c r="I20" s="1">
        <v>0</v>
      </c>
      <c r="J20" s="1">
        <v>0</v>
      </c>
      <c r="K20" s="12">
        <v>0</v>
      </c>
      <c r="L20" s="18">
        <v>10358</v>
      </c>
      <c r="M20" s="1">
        <v>0</v>
      </c>
      <c r="N20" s="12">
        <v>612754576366</v>
      </c>
    </row>
    <row r="21" spans="1:14" s="7" customFormat="1" ht="24.95" customHeight="1">
      <c r="A21" s="65" t="s">
        <v>30</v>
      </c>
      <c r="B21" s="66"/>
      <c r="C21" s="1">
        <v>1</v>
      </c>
      <c r="D21" s="1">
        <v>0</v>
      </c>
      <c r="E21" s="1">
        <v>44640000</v>
      </c>
      <c r="F21" s="1">
        <v>2</v>
      </c>
      <c r="G21" s="1">
        <v>0</v>
      </c>
      <c r="H21" s="1">
        <v>1562675510</v>
      </c>
      <c r="I21" s="1">
        <v>0</v>
      </c>
      <c r="J21" s="1">
        <v>0</v>
      </c>
      <c r="K21" s="12">
        <v>0</v>
      </c>
      <c r="L21" s="18">
        <v>3</v>
      </c>
      <c r="M21" s="1">
        <v>0</v>
      </c>
      <c r="N21" s="12">
        <v>1607315510</v>
      </c>
    </row>
    <row r="22" spans="1:14" s="7" customFormat="1" ht="24.95" customHeight="1">
      <c r="A22" s="33" t="s">
        <v>31</v>
      </c>
      <c r="B22" s="34"/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0</v>
      </c>
      <c r="L22" s="18">
        <v>0</v>
      </c>
      <c r="M22" s="1">
        <v>0</v>
      </c>
      <c r="N22" s="12">
        <v>0</v>
      </c>
    </row>
    <row r="23" spans="1:14" s="7" customFormat="1" ht="24.95" customHeight="1">
      <c r="A23" s="33" t="s">
        <v>32</v>
      </c>
      <c r="B23" s="34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  <c r="L23" s="18">
        <v>0</v>
      </c>
      <c r="M23" s="1">
        <v>0</v>
      </c>
      <c r="N23" s="12">
        <v>0</v>
      </c>
    </row>
    <row r="24" spans="1:14" s="7" customFormat="1" ht="24.95" customHeight="1">
      <c r="A24" s="33" t="s">
        <v>33</v>
      </c>
      <c r="B24" s="34"/>
      <c r="C24" s="1">
        <v>231</v>
      </c>
      <c r="D24" s="1">
        <v>0</v>
      </c>
      <c r="E24" s="1">
        <v>15917652080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  <c r="L24" s="18">
        <v>231</v>
      </c>
      <c r="M24" s="1">
        <v>0</v>
      </c>
      <c r="N24" s="12">
        <v>15917652080</v>
      </c>
    </row>
    <row r="25" spans="1:14" s="7" customFormat="1" ht="24.95" customHeight="1">
      <c r="A25" s="33" t="s">
        <v>34</v>
      </c>
      <c r="B25" s="34"/>
      <c r="C25" s="1">
        <v>3</v>
      </c>
      <c r="D25" s="1">
        <v>0</v>
      </c>
      <c r="E25" s="1">
        <v>3220000000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2">
        <v>0</v>
      </c>
      <c r="L25" s="18">
        <v>3</v>
      </c>
      <c r="M25" s="1">
        <v>0</v>
      </c>
      <c r="N25" s="12">
        <v>3220000000</v>
      </c>
    </row>
    <row r="26" spans="1:14" s="7" customFormat="1" ht="24.95" customHeight="1">
      <c r="A26" s="33" t="s">
        <v>35</v>
      </c>
      <c r="B26" s="34"/>
      <c r="C26" s="1">
        <v>34</v>
      </c>
      <c r="D26" s="1">
        <v>5951.08</v>
      </c>
      <c r="E26" s="1">
        <v>2077500000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  <c r="L26" s="18">
        <v>34</v>
      </c>
      <c r="M26" s="1">
        <v>5951.08</v>
      </c>
      <c r="N26" s="12">
        <v>2077500000</v>
      </c>
    </row>
    <row r="27" spans="1:14" ht="27.75" customHeight="1" thickBot="1">
      <c r="A27" s="58" t="s">
        <v>36</v>
      </c>
      <c r="B27" s="59"/>
      <c r="C27" s="15">
        <v>30</v>
      </c>
      <c r="D27" s="15">
        <v>0</v>
      </c>
      <c r="E27" s="15">
        <v>815200000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  <c r="L27" s="19">
        <v>30</v>
      </c>
      <c r="M27" s="15">
        <v>0</v>
      </c>
      <c r="N27" s="16">
        <v>815200000</v>
      </c>
    </row>
  </sheetData>
  <mergeCells count="18">
    <mergeCell ref="F5:K5"/>
    <mergeCell ref="L5:N6"/>
    <mergeCell ref="F6:H6"/>
    <mergeCell ref="I6:K6"/>
    <mergeCell ref="A5:B7"/>
    <mergeCell ref="C5:E6"/>
    <mergeCell ref="A27:B27"/>
    <mergeCell ref="A8:B8"/>
    <mergeCell ref="A9:A14"/>
    <mergeCell ref="A15:A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35433070866141736" right="0.2755905511811024" top="0.984251968503937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user</cp:lastModifiedBy>
  <cp:lastPrinted>2016-03-15T05:09:10Z</cp:lastPrinted>
  <dcterms:created xsi:type="dcterms:W3CDTF">2015-04-22T07:05:50Z</dcterms:created>
  <dcterms:modified xsi:type="dcterms:W3CDTF">2016-06-22T08:54:07Z</dcterms:modified>
  <cp:category/>
  <cp:version/>
  <cp:contentType/>
  <cp:contentStatus/>
</cp:coreProperties>
</file>