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작업중\시청\통계연보\61회 청주시 통계연보 출간용-편집\"/>
    </mc:Choice>
  </mc:AlternateContent>
  <bookViews>
    <workbookView xWindow="0" yWindow="0" windowWidth="28800" windowHeight="12285" tabRatio="845" activeTab="4"/>
  </bookViews>
  <sheets>
    <sheet name="1.행정구역" sheetId="38" r:id="rId1"/>
    <sheet name="2.토지지목별현황" sheetId="33" r:id="rId2"/>
    <sheet name="3.일기일수" sheetId="34" r:id="rId3"/>
    <sheet name="4.기상개황" sheetId="35" r:id="rId4"/>
    <sheet name="5.강수량" sheetId="42" r:id="rId5"/>
  </sheets>
  <externalReferences>
    <externalReference r:id="rId6"/>
    <externalReference r:id="rId7"/>
  </externalReferences>
  <definedNames>
    <definedName name="G" localSheetId="0">'[1] 견적서'!#REF!</definedName>
    <definedName name="G" localSheetId="1">'[1] 견적서'!#REF!</definedName>
    <definedName name="G" localSheetId="2">'[1] 견적서'!#REF!</definedName>
    <definedName name="G" localSheetId="3">'[1] 견적서'!#REF!</definedName>
    <definedName name="G">'[1] 견적서'!#REF!</definedName>
    <definedName name="_xlnm.Print_Area" localSheetId="0">'1.행정구역'!$A$1:$L$85</definedName>
    <definedName name="_xlnm.Print_Area" localSheetId="1">'2.토지지목별현황'!$A$1:$P$43</definedName>
    <definedName name="_xlnm.Print_Area" localSheetId="2">'3.일기일수'!$A$1:$M$31</definedName>
    <definedName name="_xlnm.Print_Area" localSheetId="3">'4.기상개황'!$A$1:$R$35</definedName>
    <definedName name="_xlnm.Print_Area" localSheetId="4">'5.강수량'!$A$1:$O$23</definedName>
    <definedName name="_xlnm.Print_Area">'[2]2-1포천(각세)(외제)'!#REF!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J20" i="35" l="1"/>
  <c r="H20" i="35"/>
  <c r="I20" i="35"/>
  <c r="C20" i="42" l="1"/>
  <c r="Q20" i="35"/>
  <c r="P20" i="35"/>
  <c r="O20" i="35"/>
  <c r="N20" i="35"/>
  <c r="E22" i="38" l="1"/>
  <c r="B20" i="35" l="1"/>
  <c r="C20" i="35"/>
  <c r="D20" i="35"/>
  <c r="E20" i="35"/>
  <c r="F20" i="35"/>
  <c r="G20" i="35"/>
  <c r="K20" i="35"/>
  <c r="L20" i="35"/>
  <c r="M20" i="35"/>
  <c r="L17" i="34"/>
  <c r="K17" i="34"/>
  <c r="J17" i="34"/>
  <c r="I17" i="34"/>
  <c r="H17" i="34"/>
  <c r="G17" i="34"/>
  <c r="F17" i="34"/>
  <c r="E17" i="34"/>
  <c r="D17" i="34"/>
  <c r="C17" i="34"/>
  <c r="B17" i="34"/>
  <c r="D21" i="38"/>
  <c r="E62" i="38" l="1"/>
  <c r="F62" i="38"/>
  <c r="G62" i="38"/>
  <c r="H62" i="38"/>
  <c r="I62" i="38"/>
  <c r="J62" i="38"/>
  <c r="K62" i="38"/>
  <c r="E74" i="38"/>
  <c r="F74" i="38"/>
  <c r="G74" i="38"/>
  <c r="H74" i="38"/>
  <c r="I74" i="38"/>
  <c r="J74" i="38"/>
  <c r="K74" i="38"/>
  <c r="E36" i="38" l="1"/>
  <c r="E21" i="38" s="1"/>
  <c r="F36" i="38"/>
  <c r="G36" i="38"/>
  <c r="H36" i="38"/>
  <c r="I36" i="38"/>
  <c r="J36" i="38"/>
  <c r="K36" i="38"/>
  <c r="F22" i="38"/>
  <c r="G22" i="38"/>
  <c r="H22" i="38"/>
  <c r="I22" i="38"/>
  <c r="J22" i="38"/>
  <c r="K22" i="38"/>
  <c r="C45" i="38" l="1"/>
  <c r="C68" i="38"/>
  <c r="C80" i="38"/>
  <c r="C46" i="38"/>
  <c r="C40" i="38"/>
  <c r="C34" i="38"/>
  <c r="C35" i="38"/>
  <c r="C23" i="38"/>
  <c r="C25" i="38"/>
  <c r="C27" i="38"/>
  <c r="C29" i="38"/>
  <c r="C31" i="38"/>
  <c r="C33" i="38"/>
  <c r="C37" i="38"/>
  <c r="C39" i="38"/>
  <c r="C41" i="38"/>
  <c r="C43" i="38"/>
  <c r="C47" i="38"/>
  <c r="C63" i="38"/>
  <c r="C65" i="38"/>
  <c r="C67" i="38"/>
  <c r="C69" i="38"/>
  <c r="C71" i="38"/>
  <c r="C73" i="38"/>
  <c r="C75" i="38"/>
  <c r="C77" i="38"/>
  <c r="C79" i="38"/>
  <c r="C81" i="38"/>
  <c r="C42" i="38"/>
  <c r="C44" i="38"/>
  <c r="C64" i="38"/>
  <c r="C66" i="38"/>
  <c r="C70" i="38"/>
  <c r="C72" i="38"/>
  <c r="C76" i="38"/>
  <c r="C78" i="38"/>
  <c r="C82" i="38"/>
  <c r="C24" i="38"/>
  <c r="C26" i="38"/>
  <c r="C28" i="38"/>
  <c r="C30" i="38"/>
  <c r="C32" i="38"/>
  <c r="C38" i="38"/>
  <c r="G21" i="38"/>
  <c r="H21" i="38"/>
  <c r="F21" i="38"/>
  <c r="J21" i="38"/>
  <c r="K21" i="38"/>
  <c r="I21" i="38"/>
  <c r="C74" i="38" l="1"/>
  <c r="C62" i="38"/>
  <c r="C36" i="38"/>
  <c r="C22" i="38"/>
  <c r="C21" i="38" l="1"/>
</calcChain>
</file>

<file path=xl/comments1.xml><?xml version="1.0" encoding="utf-8"?>
<comments xmlns="http://schemas.openxmlformats.org/spreadsheetml/2006/main">
  <authors>
    <author>user</author>
    <author>Windows 사용자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도자료는</t>
        </r>
        <r>
          <rPr>
            <sz val="9"/>
            <color indexed="81"/>
            <rFont val="Tahoma"/>
            <family val="2"/>
          </rPr>
          <t xml:space="preserve"> '</t>
        </r>
        <r>
          <rPr>
            <sz val="9"/>
            <color indexed="81"/>
            <rFont val="돋움"/>
            <family val="3"/>
            <charset val="129"/>
          </rPr>
          <t>청주시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행정동리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통반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동장이장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조례</t>
        </r>
        <r>
          <rPr>
            <sz val="9"/>
            <color indexed="81"/>
            <rFont val="Tahoma"/>
            <family val="2"/>
          </rPr>
          <t>' 2017.7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개정된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내용으로</t>
        </r>
        <r>
          <rPr>
            <sz val="9"/>
            <color indexed="81"/>
            <rFont val="Tahoma"/>
            <family val="2"/>
          </rPr>
          <t xml:space="preserve"> 2016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청주시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조정</t>
        </r>
      </text>
    </comment>
    <comment ref="B21" authorId="1" shapeId="0">
      <text>
        <r>
          <rPr>
            <sz val="9"/>
            <color indexed="81"/>
            <rFont val="돋움"/>
            <family val="3"/>
            <charset val="129"/>
          </rPr>
          <t>면적을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소수점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셋째자리에서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반올림하여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둘째자리까지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읍면동별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합계와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전체면적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</t>
        </r>
      </text>
    </comment>
  </commentList>
</comments>
</file>

<file path=xl/comments2.xml><?xml version="1.0" encoding="utf-8"?>
<comments xmlns="http://schemas.openxmlformats.org/spreadsheetml/2006/main">
  <authors>
    <author>Windows 사용자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2019
</t>
        </r>
        <r>
          <rPr>
            <b/>
            <sz val="9"/>
            <color indexed="81"/>
            <rFont val="돋움"/>
            <family val="3"/>
            <charset val="129"/>
          </rPr>
          <t>일수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자료와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상이
</t>
        </r>
        <r>
          <rPr>
            <b/>
            <sz val="9"/>
            <color indexed="81"/>
            <rFont val="Tahoma"/>
            <family val="2"/>
          </rPr>
          <t>77</t>
        </r>
        <r>
          <rPr>
            <b/>
            <sz val="9"/>
            <color indexed="81"/>
            <rFont val="돋움"/>
            <family val="3"/>
            <charset val="129"/>
          </rPr>
          <t>일</t>
        </r>
      </text>
    </comment>
  </commentList>
</comments>
</file>

<file path=xl/comments3.xml><?xml version="1.0" encoding="utf-8"?>
<comments xmlns="http://schemas.openxmlformats.org/spreadsheetml/2006/main">
  <authors>
    <author>김서현</author>
  </authors>
  <commentList>
    <comment ref="N19" authorId="0" shapeId="0">
      <text>
        <r>
          <rPr>
            <b/>
            <sz val="9"/>
            <color indexed="81"/>
            <rFont val="돋움"/>
            <family val="3"/>
            <charset val="129"/>
          </rPr>
          <t>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오류로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자료로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입력힘</t>
        </r>
      </text>
    </comment>
  </commentList>
</comments>
</file>

<file path=xl/sharedStrings.xml><?xml version="1.0" encoding="utf-8"?>
<sst xmlns="http://schemas.openxmlformats.org/spreadsheetml/2006/main" count="790" uniqueCount="425">
  <si>
    <t>Legal</t>
  </si>
  <si>
    <t>Seongan-dong</t>
  </si>
  <si>
    <t>Yeongun-dong</t>
  </si>
  <si>
    <t>Geumcheon-dong</t>
  </si>
  <si>
    <t>Yongam1-dong</t>
  </si>
  <si>
    <t>Yongam2-dong</t>
  </si>
  <si>
    <t>Ogeunjang-dong</t>
  </si>
  <si>
    <t>Sachang-dong</t>
  </si>
  <si>
    <t>Mochung-dong</t>
  </si>
  <si>
    <t>Sugok2-dong</t>
  </si>
  <si>
    <t>Bokdae1-dong</t>
  </si>
  <si>
    <t>Bokdae2-dong</t>
  </si>
  <si>
    <t>Gagyeong-dong</t>
  </si>
  <si>
    <t>Bongmyeong1-dong</t>
  </si>
  <si>
    <t>Gangseo1-dong</t>
  </si>
  <si>
    <t>Gangseo2-dong</t>
  </si>
  <si>
    <t>계</t>
  </si>
  <si>
    <t>Total</t>
  </si>
  <si>
    <t>전</t>
  </si>
  <si>
    <t>답</t>
  </si>
  <si>
    <t>Orchard</t>
  </si>
  <si>
    <t>목장용지</t>
  </si>
  <si>
    <t>Pasture</t>
  </si>
  <si>
    <t>임 야</t>
  </si>
  <si>
    <t>도 로</t>
  </si>
  <si>
    <t>Bank</t>
  </si>
  <si>
    <t>Ditch</t>
  </si>
  <si>
    <t>유  지</t>
  </si>
  <si>
    <t>Fish farm</t>
  </si>
  <si>
    <t>(단위 : ㎡ )</t>
  </si>
  <si>
    <t>School Site</t>
  </si>
  <si>
    <t>주차장</t>
  </si>
  <si>
    <t>주유소용지</t>
  </si>
  <si>
    <t>창고용지</t>
  </si>
  <si>
    <t>Park</t>
  </si>
  <si>
    <t>눈</t>
  </si>
  <si>
    <t>Snow</t>
  </si>
  <si>
    <t>평균최저</t>
  </si>
  <si>
    <t>평균해면기압</t>
  </si>
  <si>
    <t>이슬점온도</t>
  </si>
  <si>
    <t>평균운량</t>
  </si>
  <si>
    <t>일조시간</t>
  </si>
  <si>
    <t>(hPa)</t>
  </si>
  <si>
    <t>Jan.</t>
    <phoneticPr fontId="11" type="noConversion"/>
  </si>
  <si>
    <t>Feb.</t>
    <phoneticPr fontId="11" type="noConversion"/>
  </si>
  <si>
    <t>Mar.</t>
    <phoneticPr fontId="11" type="noConversion"/>
  </si>
  <si>
    <t>Apr.</t>
    <phoneticPr fontId="11" type="noConversion"/>
  </si>
  <si>
    <t>May.</t>
    <phoneticPr fontId="11" type="noConversion"/>
  </si>
  <si>
    <t>Jun .</t>
    <phoneticPr fontId="11" type="noConversion"/>
  </si>
  <si>
    <t>Jul.</t>
    <phoneticPr fontId="11" type="noConversion"/>
  </si>
  <si>
    <t>Aug.</t>
    <phoneticPr fontId="11" type="noConversion"/>
  </si>
  <si>
    <t>Sep.</t>
    <phoneticPr fontId="11" type="noConversion"/>
  </si>
  <si>
    <t>Oct.</t>
    <phoneticPr fontId="11" type="noConversion"/>
  </si>
  <si>
    <t>Nov.</t>
    <phoneticPr fontId="11" type="noConversion"/>
  </si>
  <si>
    <t>Dec.</t>
    <phoneticPr fontId="11" type="noConversion"/>
  </si>
  <si>
    <t>과수원</t>
    <phoneticPr fontId="2" type="noConversion"/>
  </si>
  <si>
    <t>면   적</t>
    <phoneticPr fontId="2" type="noConversion"/>
  </si>
  <si>
    <t>구</t>
    <phoneticPr fontId="2" type="noConversion"/>
  </si>
  <si>
    <t>통</t>
    <phoneticPr fontId="2" type="noConversion"/>
  </si>
  <si>
    <t>반</t>
    <phoneticPr fontId="2" type="noConversion"/>
  </si>
  <si>
    <t>Tong</t>
    <phoneticPr fontId="2" type="noConversion"/>
  </si>
  <si>
    <t>Ban</t>
    <phoneticPr fontId="2" type="noConversion"/>
  </si>
  <si>
    <t>(Unit : Day)</t>
    <phoneticPr fontId="11" type="noConversion"/>
  </si>
  <si>
    <t>맑  음</t>
    <phoneticPr fontId="11" type="noConversion"/>
  </si>
  <si>
    <t>구름조금</t>
    <phoneticPr fontId="11" type="noConversion"/>
  </si>
  <si>
    <t>구름많음</t>
    <phoneticPr fontId="11" type="noConversion"/>
  </si>
  <si>
    <t>황  사</t>
    <phoneticPr fontId="11" type="noConversion"/>
  </si>
  <si>
    <t>Cloudy</t>
    <phoneticPr fontId="11" type="noConversion"/>
  </si>
  <si>
    <t>Rain</t>
    <phoneticPr fontId="11" type="noConversion"/>
  </si>
  <si>
    <t>Frost</t>
    <phoneticPr fontId="11" type="noConversion"/>
  </si>
  <si>
    <t>Fog</t>
    <phoneticPr fontId="11" type="noConversion"/>
  </si>
  <si>
    <t>Thunderstorm</t>
    <phoneticPr fontId="11" type="noConversion"/>
  </si>
  <si>
    <t>Gale</t>
    <phoneticPr fontId="11" type="noConversion"/>
  </si>
  <si>
    <t>.</t>
    <phoneticPr fontId="11" type="noConversion"/>
  </si>
  <si>
    <t>리</t>
    <phoneticPr fontId="2" type="noConversion"/>
  </si>
  <si>
    <t>Ri</t>
    <phoneticPr fontId="2" type="noConversion"/>
  </si>
  <si>
    <t>Heungdeok-Gu</t>
    <phoneticPr fontId="2" type="noConversion"/>
  </si>
  <si>
    <t>Uncheon·Sinbong-dong</t>
    <phoneticPr fontId="2" type="noConversion"/>
  </si>
  <si>
    <t>Bongmyeong2·Songjeong-dong</t>
    <phoneticPr fontId="2" type="noConversion"/>
  </si>
  <si>
    <t>Cheongwon-Gu</t>
    <phoneticPr fontId="2" type="noConversion"/>
  </si>
  <si>
    <t>Uam-dong</t>
    <phoneticPr fontId="2" type="noConversion"/>
  </si>
  <si>
    <t>Naedeok1-dong</t>
    <phoneticPr fontId="2" type="noConversion"/>
  </si>
  <si>
    <t>Naedeok2-dong</t>
    <phoneticPr fontId="2" type="noConversion"/>
  </si>
  <si>
    <t>Yullyang·Sacheon-dong</t>
    <phoneticPr fontId="2" type="noConversion"/>
  </si>
  <si>
    <t>2 0 1 4</t>
    <phoneticPr fontId="2" type="noConversion"/>
  </si>
  <si>
    <t>Sangdang-Gu</t>
    <phoneticPr fontId="2" type="noConversion"/>
  </si>
  <si>
    <t>Seowon -Gu</t>
    <phoneticPr fontId="2" type="noConversion"/>
  </si>
  <si>
    <t>-</t>
    <phoneticPr fontId="2" type="noConversion"/>
  </si>
  <si>
    <t>읍</t>
    <phoneticPr fontId="2" type="noConversion"/>
  </si>
  <si>
    <t>면</t>
    <phoneticPr fontId="2" type="noConversion"/>
  </si>
  <si>
    <t>Eup</t>
    <phoneticPr fontId="2" type="noConversion"/>
  </si>
  <si>
    <t>Myeon</t>
    <phoneticPr fontId="2" type="noConversion"/>
  </si>
  <si>
    <r>
      <rPr>
        <sz val="7"/>
        <rFont val="바탕"/>
        <family val="1"/>
        <charset val="129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  <charset val="129"/>
      </rPr>
      <t>청주시</t>
    </r>
    <phoneticPr fontId="2" type="noConversion"/>
  </si>
  <si>
    <t>2 0 1 3</t>
    <phoneticPr fontId="73" type="noConversion"/>
  </si>
  <si>
    <t>2 0 1 3</t>
    <phoneticPr fontId="74" type="noConversion"/>
  </si>
  <si>
    <t>Cheongju-si</t>
    <phoneticPr fontId="2" type="noConversion"/>
  </si>
  <si>
    <t>Cheongwon-Gun</t>
    <phoneticPr fontId="2" type="noConversion"/>
  </si>
  <si>
    <t>2 0 1 5</t>
    <phoneticPr fontId="2" type="noConversion"/>
  </si>
  <si>
    <t>읍 면 동 별</t>
    <phoneticPr fontId="2" type="noConversion"/>
  </si>
  <si>
    <t>Year 
Eup, Myeon, Dong</t>
    <phoneticPr fontId="2" type="noConversion"/>
  </si>
  <si>
    <t>Partly Cloudy</t>
    <phoneticPr fontId="11" type="noConversion"/>
  </si>
  <si>
    <t>Mostly Cloudy</t>
    <phoneticPr fontId="11" type="noConversion"/>
  </si>
  <si>
    <t>Yellow  sand</t>
    <phoneticPr fontId="11" type="noConversion"/>
  </si>
  <si>
    <t xml:space="preserve">연         별   </t>
    <phoneticPr fontId="2" type="noConversion"/>
  </si>
  <si>
    <t>Composition</t>
    <phoneticPr fontId="2" type="noConversion"/>
  </si>
  <si>
    <t>Area</t>
    <phoneticPr fontId="2" type="noConversion"/>
  </si>
  <si>
    <t>Precipitation</t>
    <phoneticPr fontId="11" type="noConversion"/>
  </si>
  <si>
    <r>
      <t xml:space="preserve">(Unit : </t>
    </r>
    <r>
      <rPr>
        <sz val="9"/>
        <rFont val="바탕"/>
        <family val="1"/>
        <charset val="129"/>
      </rPr>
      <t>㎜</t>
    </r>
    <r>
      <rPr>
        <sz val="9"/>
        <rFont val="Times New Roman"/>
        <family val="1"/>
      </rPr>
      <t>)</t>
    </r>
    <phoneticPr fontId="11" type="noConversion"/>
  </si>
  <si>
    <r>
      <t xml:space="preserve">1  </t>
    </r>
    <r>
      <rPr>
        <sz val="9"/>
        <rFont val="바탕"/>
        <family val="1"/>
        <charset val="129"/>
      </rPr>
      <t>월</t>
    </r>
    <phoneticPr fontId="11" type="noConversion"/>
  </si>
  <si>
    <r>
      <t xml:space="preserve">2  </t>
    </r>
    <r>
      <rPr>
        <sz val="9"/>
        <rFont val="바탕"/>
        <family val="1"/>
        <charset val="129"/>
      </rPr>
      <t>월</t>
    </r>
    <phoneticPr fontId="11" type="noConversion"/>
  </si>
  <si>
    <r>
      <t xml:space="preserve">3  </t>
    </r>
    <r>
      <rPr>
        <sz val="9"/>
        <rFont val="바탕"/>
        <family val="1"/>
        <charset val="129"/>
      </rPr>
      <t>월</t>
    </r>
    <phoneticPr fontId="11" type="noConversion"/>
  </si>
  <si>
    <r>
      <t xml:space="preserve">4  </t>
    </r>
    <r>
      <rPr>
        <sz val="9"/>
        <rFont val="바탕"/>
        <family val="1"/>
        <charset val="129"/>
      </rPr>
      <t>월</t>
    </r>
    <phoneticPr fontId="11" type="noConversion"/>
  </si>
  <si>
    <r>
      <t xml:space="preserve">5  </t>
    </r>
    <r>
      <rPr>
        <sz val="9"/>
        <rFont val="바탕"/>
        <family val="1"/>
        <charset val="129"/>
      </rPr>
      <t>월</t>
    </r>
    <phoneticPr fontId="11" type="noConversion"/>
  </si>
  <si>
    <r>
      <t xml:space="preserve">6  </t>
    </r>
    <r>
      <rPr>
        <sz val="9"/>
        <rFont val="바탕"/>
        <family val="1"/>
        <charset val="129"/>
      </rPr>
      <t>월</t>
    </r>
    <phoneticPr fontId="11" type="noConversion"/>
  </si>
  <si>
    <r>
      <t xml:space="preserve">7  </t>
    </r>
    <r>
      <rPr>
        <sz val="9"/>
        <rFont val="바탕"/>
        <family val="1"/>
        <charset val="129"/>
      </rPr>
      <t>월</t>
    </r>
    <phoneticPr fontId="11" type="noConversion"/>
  </si>
  <si>
    <r>
      <t xml:space="preserve">8  </t>
    </r>
    <r>
      <rPr>
        <sz val="9"/>
        <rFont val="바탕"/>
        <family val="1"/>
        <charset val="129"/>
      </rPr>
      <t>월</t>
    </r>
    <phoneticPr fontId="11" type="noConversion"/>
  </si>
  <si>
    <r>
      <t xml:space="preserve">9  </t>
    </r>
    <r>
      <rPr>
        <sz val="9"/>
        <rFont val="바탕"/>
        <family val="1"/>
        <charset val="129"/>
      </rPr>
      <t>월</t>
    </r>
    <phoneticPr fontId="11" type="noConversion"/>
  </si>
  <si>
    <r>
      <t xml:space="preserve">10 </t>
    </r>
    <r>
      <rPr>
        <sz val="9"/>
        <rFont val="바탕"/>
        <family val="1"/>
        <charset val="129"/>
      </rPr>
      <t>월</t>
    </r>
    <phoneticPr fontId="11" type="noConversion"/>
  </si>
  <si>
    <r>
      <t xml:space="preserve">11 </t>
    </r>
    <r>
      <rPr>
        <sz val="9"/>
        <rFont val="바탕"/>
        <family val="1"/>
        <charset val="129"/>
      </rPr>
      <t>월</t>
    </r>
    <phoneticPr fontId="11" type="noConversion"/>
  </si>
  <si>
    <r>
      <t xml:space="preserve">12 </t>
    </r>
    <r>
      <rPr>
        <sz val="9"/>
        <rFont val="바탕"/>
        <family val="1"/>
        <charset val="129"/>
      </rPr>
      <t>월</t>
    </r>
    <phoneticPr fontId="11" type="noConversion"/>
  </si>
  <si>
    <t>May</t>
  </si>
  <si>
    <t>Sajik1-dong</t>
    <phoneticPr fontId="2" type="noConversion"/>
  </si>
  <si>
    <t>Sajik2-dong</t>
    <phoneticPr fontId="2" type="noConversion"/>
  </si>
  <si>
    <t>Sannam-dong</t>
    <phoneticPr fontId="2" type="noConversion"/>
  </si>
  <si>
    <t>Bunpyeong-dong</t>
    <phoneticPr fontId="2" type="noConversion"/>
  </si>
  <si>
    <t>Sugok1-dong</t>
    <phoneticPr fontId="2" type="noConversion"/>
  </si>
  <si>
    <t>Seonghwa·Gaesin·Jungnim-dong</t>
    <phoneticPr fontId="2" type="noConversion"/>
  </si>
  <si>
    <t>Administrative</t>
    <phoneticPr fontId="2" type="noConversion"/>
  </si>
  <si>
    <t>Legal</t>
    <phoneticPr fontId="2" type="noConversion"/>
  </si>
  <si>
    <t>Tong</t>
    <phoneticPr fontId="2" type="noConversion"/>
  </si>
  <si>
    <t>Ban</t>
    <phoneticPr fontId="2" type="noConversion"/>
  </si>
  <si>
    <t>Clear</t>
    <phoneticPr fontId="2" type="noConversion"/>
  </si>
  <si>
    <t>(단위 : ㎜)</t>
    <phoneticPr fontId="11" type="noConversion"/>
  </si>
  <si>
    <t>계</t>
    <phoneticPr fontId="2" type="noConversion"/>
  </si>
  <si>
    <t>Composition</t>
    <phoneticPr fontId="2" type="noConversion"/>
  </si>
  <si>
    <t>Year 
Month</t>
    <phoneticPr fontId="2" type="noConversion"/>
  </si>
  <si>
    <t>연    별
월    별</t>
    <phoneticPr fontId="2" type="noConversion"/>
  </si>
  <si>
    <t xml:space="preserve"> Cheongju Branch Office of Meteorology</t>
    <phoneticPr fontId="11" type="noConversion"/>
  </si>
  <si>
    <t>2 0 1 5</t>
    <phoneticPr fontId="2" type="noConversion"/>
  </si>
  <si>
    <t>연     별</t>
    <phoneticPr fontId="2" type="noConversion"/>
  </si>
  <si>
    <t>2 0 1 6</t>
    <phoneticPr fontId="2" type="noConversion"/>
  </si>
  <si>
    <t>Administrative</t>
    <phoneticPr fontId="2" type="noConversion"/>
  </si>
  <si>
    <t>읍면동별</t>
    <phoneticPr fontId="2" type="noConversion"/>
  </si>
  <si>
    <t xml:space="preserve">연      별   </t>
    <phoneticPr fontId="2" type="noConversion"/>
  </si>
  <si>
    <t>2 0 1 4</t>
    <phoneticPr fontId="2" type="noConversion"/>
  </si>
  <si>
    <t>2 0 1 5</t>
    <phoneticPr fontId="2" type="noConversion"/>
  </si>
  <si>
    <t>Cheongju-si</t>
    <phoneticPr fontId="2" type="noConversion"/>
  </si>
  <si>
    <t>Sangdang-Gu</t>
    <phoneticPr fontId="2" type="noConversion"/>
  </si>
  <si>
    <t>Seowon -Gu</t>
    <phoneticPr fontId="2" type="noConversion"/>
  </si>
  <si>
    <t>Heungdeok-Gu</t>
    <phoneticPr fontId="2" type="noConversion"/>
  </si>
  <si>
    <t>Cheongwon-Gu</t>
    <phoneticPr fontId="2" type="noConversion"/>
  </si>
  <si>
    <t>광천지</t>
    <phoneticPr fontId="2" type="noConversion"/>
  </si>
  <si>
    <t>대  지</t>
    <phoneticPr fontId="2" type="noConversion"/>
  </si>
  <si>
    <t>공장용지</t>
    <phoneticPr fontId="2" type="noConversion"/>
  </si>
  <si>
    <t>학교용지</t>
    <phoneticPr fontId="2" type="noConversion"/>
  </si>
  <si>
    <t>Total</t>
    <phoneticPr fontId="2" type="noConversion"/>
  </si>
  <si>
    <t>Mineral Spring site</t>
    <phoneticPr fontId="2" type="noConversion"/>
  </si>
  <si>
    <t>Building site</t>
    <phoneticPr fontId="2" type="noConversion"/>
  </si>
  <si>
    <t>Factory site</t>
    <phoneticPr fontId="2" type="noConversion"/>
  </si>
  <si>
    <t>Parking lot</t>
    <phoneticPr fontId="2" type="noConversion"/>
  </si>
  <si>
    <t>Warehouse site</t>
    <phoneticPr fontId="2" type="noConversion"/>
  </si>
  <si>
    <t>Road</t>
    <phoneticPr fontId="2" type="noConversion"/>
  </si>
  <si>
    <t>철도용지</t>
    <phoneticPr fontId="2" type="noConversion"/>
  </si>
  <si>
    <t>하  천</t>
    <phoneticPr fontId="2" type="noConversion"/>
  </si>
  <si>
    <t>제  방</t>
    <phoneticPr fontId="2" type="noConversion"/>
  </si>
  <si>
    <t>구  거</t>
    <phoneticPr fontId="2" type="noConversion"/>
  </si>
  <si>
    <t>양어장</t>
    <phoneticPr fontId="2" type="noConversion"/>
  </si>
  <si>
    <t>수도용지</t>
    <phoneticPr fontId="2" type="noConversion"/>
  </si>
  <si>
    <t>공  원</t>
    <phoneticPr fontId="2" type="noConversion"/>
  </si>
  <si>
    <t>체육용지</t>
    <phoneticPr fontId="2" type="noConversion"/>
  </si>
  <si>
    <t>유원지</t>
    <phoneticPr fontId="2" type="noConversion"/>
  </si>
  <si>
    <t>종교용지</t>
    <phoneticPr fontId="2" type="noConversion"/>
  </si>
  <si>
    <t>사적지</t>
    <phoneticPr fontId="2" type="noConversion"/>
  </si>
  <si>
    <t>묘  지</t>
    <phoneticPr fontId="2" type="noConversion"/>
  </si>
  <si>
    <t>잡종지</t>
    <phoneticPr fontId="2" type="noConversion"/>
  </si>
  <si>
    <t>Marsh</t>
    <phoneticPr fontId="2" type="noConversion"/>
  </si>
  <si>
    <t>Miscellaneous site</t>
    <phoneticPr fontId="2" type="noConversion"/>
  </si>
  <si>
    <t>Jungang-dong</t>
    <phoneticPr fontId="2" type="noConversion"/>
  </si>
  <si>
    <t>Tap·Daeseong-dong</t>
    <phoneticPr fontId="2" type="noConversion"/>
  </si>
  <si>
    <t>Yongdam·Myeongam·Sanseong-dong</t>
    <phoneticPr fontId="2" type="noConversion"/>
  </si>
  <si>
    <t>2 0 1 4</t>
    <phoneticPr fontId="11" type="noConversion"/>
  </si>
  <si>
    <t>청 주 기 상 지 청</t>
    <phoneticPr fontId="11" type="noConversion"/>
  </si>
  <si>
    <t>최심신적설</t>
    <phoneticPr fontId="2" type="noConversion"/>
  </si>
  <si>
    <t>Year
 Month</t>
    <phoneticPr fontId="2" type="noConversion"/>
  </si>
  <si>
    <r>
      <t>평균풍속</t>
    </r>
    <r>
      <rPr>
        <sz val="9"/>
        <rFont val="Times New Roman"/>
        <family val="1"/>
      </rPr>
      <t xml:space="preserve"> 
Mean</t>
    </r>
    <phoneticPr fontId="11" type="noConversion"/>
  </si>
  <si>
    <r>
      <t>최대풍속</t>
    </r>
    <r>
      <rPr>
        <sz val="9"/>
        <rFont val="Times New Roman"/>
        <family val="1"/>
      </rPr>
      <t>Fastest</t>
    </r>
    <phoneticPr fontId="11" type="noConversion"/>
  </si>
  <si>
    <r>
      <t>최대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순간풍속
</t>
    </r>
    <r>
      <rPr>
        <sz val="9"/>
        <rFont val="Times New Roman"/>
        <family val="1"/>
      </rPr>
      <t>Greatest Gust</t>
    </r>
    <phoneticPr fontId="11" type="noConversion"/>
  </si>
  <si>
    <t>Air Temperature</t>
    <phoneticPr fontId="11" type="noConversion"/>
  </si>
  <si>
    <t>Relative Humidity</t>
    <phoneticPr fontId="11" type="noConversion"/>
  </si>
  <si>
    <t>(10%)</t>
    <phoneticPr fontId="11" type="noConversion"/>
  </si>
  <si>
    <t>(h)</t>
    <phoneticPr fontId="11" type="noConversion"/>
  </si>
  <si>
    <t>평균최고</t>
    <phoneticPr fontId="2" type="noConversion"/>
  </si>
  <si>
    <t>최고극값</t>
    <phoneticPr fontId="11" type="noConversion"/>
  </si>
  <si>
    <t>최저극값</t>
    <phoneticPr fontId="11" type="noConversion"/>
  </si>
  <si>
    <t>Mean Dewpoint Temperature</t>
    <phoneticPr fontId="11" type="noConversion"/>
  </si>
  <si>
    <t>Duration of Sunshine</t>
    <phoneticPr fontId="11" type="noConversion"/>
  </si>
  <si>
    <t>최대풍속</t>
    <phoneticPr fontId="11" type="noConversion"/>
  </si>
  <si>
    <t>Mean</t>
    <phoneticPr fontId="11" type="noConversion"/>
  </si>
  <si>
    <t>Max. mean</t>
    <phoneticPr fontId="2" type="noConversion"/>
  </si>
  <si>
    <t>Highest</t>
    <phoneticPr fontId="11" type="noConversion"/>
  </si>
  <si>
    <t>Min. mean</t>
    <phoneticPr fontId="5" type="noConversion"/>
  </si>
  <si>
    <t>Lowest</t>
    <phoneticPr fontId="11" type="noConversion"/>
  </si>
  <si>
    <t>2 0 1 3</t>
    <phoneticPr fontId="75" type="noConversion"/>
  </si>
  <si>
    <t>June</t>
    <phoneticPr fontId="11" type="noConversion"/>
  </si>
  <si>
    <t>July</t>
    <phoneticPr fontId="11" type="noConversion"/>
  </si>
  <si>
    <t>Cheongwon-gun</t>
    <phoneticPr fontId="2" type="noConversion"/>
  </si>
  <si>
    <t>Sangdang-gu</t>
    <phoneticPr fontId="2" type="noConversion"/>
  </si>
  <si>
    <t>Nangseong-myeon</t>
    <phoneticPr fontId="2" type="noConversion"/>
  </si>
  <si>
    <t>Miwon-myeon</t>
    <phoneticPr fontId="2" type="noConversion"/>
  </si>
  <si>
    <t>Gadeok-myeon</t>
    <phoneticPr fontId="2" type="noConversion"/>
  </si>
  <si>
    <t>Namil-myeon</t>
    <phoneticPr fontId="2" type="noConversion"/>
  </si>
  <si>
    <t>Munui-myeon</t>
    <phoneticPr fontId="2" type="noConversion"/>
  </si>
  <si>
    <t>Seowon -gu</t>
    <phoneticPr fontId="2" type="noConversion"/>
  </si>
  <si>
    <t>Nami-myeon</t>
    <phoneticPr fontId="2" type="noConversion"/>
  </si>
  <si>
    <t>Hyeondo-myeon</t>
    <phoneticPr fontId="2" type="noConversion"/>
  </si>
  <si>
    <t>Heungdeok-gu</t>
    <phoneticPr fontId="2" type="noConversion"/>
  </si>
  <si>
    <t>Osong-eup</t>
    <phoneticPr fontId="2" type="noConversion"/>
  </si>
  <si>
    <t>Gangnae-myeon</t>
    <phoneticPr fontId="2" type="noConversion"/>
  </si>
  <si>
    <t>Oksan-myeon</t>
    <phoneticPr fontId="2" type="noConversion"/>
  </si>
  <si>
    <t>Cheongwon-gu</t>
    <phoneticPr fontId="2" type="noConversion"/>
  </si>
  <si>
    <t>Naesu-eup</t>
    <phoneticPr fontId="2" type="noConversion"/>
  </si>
  <si>
    <t>Ochang-eup</t>
    <phoneticPr fontId="2" type="noConversion"/>
  </si>
  <si>
    <t>Bugi-myeon</t>
    <phoneticPr fontId="2" type="noConversion"/>
  </si>
  <si>
    <t>(단위 : ㎢, %, 개)</t>
    <phoneticPr fontId="2" type="noConversion"/>
  </si>
  <si>
    <r>
      <rPr>
        <sz val="7"/>
        <rFont val="바탕"/>
        <family val="1"/>
        <charset val="129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  <charset val="129"/>
      </rPr>
      <t>청원군</t>
    </r>
    <phoneticPr fontId="2" type="noConversion"/>
  </si>
  <si>
    <t>2 0 1 7</t>
    <phoneticPr fontId="2" type="noConversion"/>
  </si>
  <si>
    <t>2 0 1 7</t>
    <phoneticPr fontId="2" type="noConversion"/>
  </si>
  <si>
    <t>…</t>
  </si>
  <si>
    <t>(단위 : ㎢, %, 개)</t>
    <phoneticPr fontId="2" type="noConversion"/>
  </si>
  <si>
    <t>자료 : 자치행정과, 지적정보과</t>
    <phoneticPr fontId="2" type="noConversion"/>
  </si>
  <si>
    <t>• 지자체 통계연보 기상/기후 파트의 ’기상개황’에는 16개 요소*가 표기</t>
  </si>
  <si>
    <r>
      <t>•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상대습도는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정수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단위</t>
    </r>
    <r>
      <rPr>
        <sz val="12"/>
        <rFont val="Times New Roman"/>
        <family val="1"/>
      </rPr>
      <t xml:space="preserve">, </t>
    </r>
    <r>
      <rPr>
        <sz val="12"/>
        <rFont val="바탕"/>
        <family val="1"/>
        <charset val="129"/>
      </rPr>
      <t>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외의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모든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요소는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소수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첫째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자리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까지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표기</t>
    </r>
    <phoneticPr fontId="2" type="noConversion"/>
  </si>
  <si>
    <r>
      <t>ⓐ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평균기온</t>
    </r>
    <r>
      <rPr>
        <sz val="12"/>
        <rFont val="Times New Roman"/>
        <family val="1"/>
      </rPr>
      <t>(</t>
    </r>
    <r>
      <rPr>
        <sz val="12"/>
        <rFont val="바탕"/>
        <family val="1"/>
        <charset val="129"/>
      </rPr>
      <t>℃</t>
    </r>
    <r>
      <rPr>
        <sz val="12"/>
        <rFont val="Times New Roman"/>
        <family val="1"/>
      </rPr>
      <t xml:space="preserve">) : </t>
    </r>
    <r>
      <rPr>
        <sz val="12"/>
        <rFont val="바탕"/>
        <family val="1"/>
        <charset val="129"/>
      </rPr>
      <t>일평균기온의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평균값</t>
    </r>
    <phoneticPr fontId="2" type="noConversion"/>
  </si>
  <si>
    <r>
      <t>ⓑ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평균최고기온</t>
    </r>
    <r>
      <rPr>
        <sz val="12"/>
        <rFont val="Times New Roman"/>
        <family val="1"/>
      </rPr>
      <t>(</t>
    </r>
    <r>
      <rPr>
        <sz val="12"/>
        <rFont val="바탕"/>
        <family val="1"/>
        <charset val="129"/>
      </rPr>
      <t>℃</t>
    </r>
    <r>
      <rPr>
        <sz val="12"/>
        <rFont val="Times New Roman"/>
        <family val="1"/>
      </rPr>
      <t xml:space="preserve">)  : </t>
    </r>
    <r>
      <rPr>
        <sz val="12"/>
        <rFont val="바탕"/>
        <family val="1"/>
        <charset val="129"/>
      </rPr>
      <t>일최고기온의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평균값</t>
    </r>
    <phoneticPr fontId="2" type="noConversion"/>
  </si>
  <si>
    <r>
      <t>ⓒ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최고기온</t>
    </r>
    <r>
      <rPr>
        <sz val="12"/>
        <rFont val="Times New Roman"/>
        <family val="1"/>
      </rPr>
      <t>(</t>
    </r>
    <r>
      <rPr>
        <sz val="12"/>
        <rFont val="바탕"/>
        <family val="1"/>
        <charset val="129"/>
      </rPr>
      <t>℃</t>
    </r>
    <r>
      <rPr>
        <sz val="12"/>
        <rFont val="Times New Roman"/>
        <family val="1"/>
      </rPr>
      <t xml:space="preserve">)  : </t>
    </r>
    <r>
      <rPr>
        <sz val="12"/>
        <rFont val="바탕"/>
        <family val="1"/>
        <charset val="129"/>
      </rPr>
      <t>일최고기온의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최곳값</t>
    </r>
    <phoneticPr fontId="2" type="noConversion"/>
  </si>
  <si>
    <r>
      <t>ⓓ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평균최저기온</t>
    </r>
    <r>
      <rPr>
        <sz val="12"/>
        <rFont val="Times New Roman"/>
        <family val="1"/>
      </rPr>
      <t>(</t>
    </r>
    <r>
      <rPr>
        <sz val="12"/>
        <rFont val="바탕"/>
        <family val="1"/>
        <charset val="129"/>
      </rPr>
      <t>℃</t>
    </r>
    <r>
      <rPr>
        <sz val="12"/>
        <rFont val="Times New Roman"/>
        <family val="1"/>
      </rPr>
      <t xml:space="preserve">)  : </t>
    </r>
    <r>
      <rPr>
        <sz val="12"/>
        <rFont val="바탕"/>
        <family val="1"/>
        <charset val="129"/>
      </rPr>
      <t>일최저기온의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평균값</t>
    </r>
    <phoneticPr fontId="2" type="noConversion"/>
  </si>
  <si>
    <r>
      <t>ⓔ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최저기온</t>
    </r>
    <r>
      <rPr>
        <sz val="12"/>
        <rFont val="Times New Roman"/>
        <family val="1"/>
      </rPr>
      <t>(</t>
    </r>
    <r>
      <rPr>
        <sz val="12"/>
        <rFont val="바탕"/>
        <family val="1"/>
        <charset val="129"/>
      </rPr>
      <t>℃</t>
    </r>
    <r>
      <rPr>
        <sz val="12"/>
        <rFont val="Times New Roman"/>
        <family val="1"/>
      </rPr>
      <t xml:space="preserve">) :  </t>
    </r>
    <r>
      <rPr>
        <sz val="12"/>
        <rFont val="바탕"/>
        <family val="1"/>
        <charset val="129"/>
      </rPr>
      <t>일최저기온의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최젓값</t>
    </r>
    <phoneticPr fontId="2" type="noConversion"/>
  </si>
  <si>
    <r>
      <t>ⓕ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합계강수량</t>
    </r>
    <r>
      <rPr>
        <sz val="12"/>
        <rFont val="Times New Roman"/>
        <family val="1"/>
      </rPr>
      <t xml:space="preserve">(mm)  : </t>
    </r>
    <r>
      <rPr>
        <sz val="12"/>
        <rFont val="바탕"/>
        <family val="1"/>
        <charset val="129"/>
      </rPr>
      <t>일강수량의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합계값</t>
    </r>
    <phoneticPr fontId="2" type="noConversion"/>
  </si>
  <si>
    <r>
      <t>ⓖ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평균상대습도</t>
    </r>
    <r>
      <rPr>
        <sz val="12"/>
        <rFont val="Times New Roman"/>
        <family val="1"/>
      </rPr>
      <t xml:space="preserve">(%)  : </t>
    </r>
    <r>
      <rPr>
        <sz val="12"/>
        <rFont val="바탕"/>
        <family val="1"/>
        <charset val="129"/>
      </rPr>
      <t>일평균상대습도의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평균값</t>
    </r>
    <phoneticPr fontId="2" type="noConversion"/>
  </si>
  <si>
    <r>
      <t>ⓗ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최소상대습도</t>
    </r>
    <r>
      <rPr>
        <sz val="12"/>
        <rFont val="Times New Roman"/>
        <family val="1"/>
      </rPr>
      <t xml:space="preserve">(%)  : </t>
    </r>
    <r>
      <rPr>
        <sz val="12"/>
        <rFont val="바탕"/>
        <family val="1"/>
        <charset val="129"/>
      </rPr>
      <t>일최소상대습도의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최솟값</t>
    </r>
    <phoneticPr fontId="2" type="noConversion"/>
  </si>
  <si>
    <r>
      <t>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평균해면기압</t>
    </r>
    <r>
      <rPr>
        <sz val="12"/>
        <rFont val="Times New Roman"/>
        <family val="1"/>
      </rPr>
      <t xml:space="preserve">(hPa)  : </t>
    </r>
    <r>
      <rPr>
        <sz val="12"/>
        <rFont val="바탕"/>
        <family val="1"/>
        <charset val="129"/>
      </rPr>
      <t>일평균해면기압의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평균값</t>
    </r>
    <phoneticPr fontId="2" type="noConversion"/>
  </si>
  <si>
    <r>
      <t>ⓙ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평균이슬점온도</t>
    </r>
    <r>
      <rPr>
        <sz val="12"/>
        <rFont val="Times New Roman"/>
        <family val="1"/>
      </rPr>
      <t>(</t>
    </r>
    <r>
      <rPr>
        <sz val="12"/>
        <rFont val="바탕"/>
        <family val="1"/>
        <charset val="129"/>
      </rPr>
      <t>℃</t>
    </r>
    <r>
      <rPr>
        <sz val="12"/>
        <rFont val="Times New Roman"/>
        <family val="1"/>
      </rPr>
      <t xml:space="preserve">)  : </t>
    </r>
    <r>
      <rPr>
        <sz val="12"/>
        <rFont val="바탕"/>
        <family val="1"/>
        <charset val="129"/>
      </rPr>
      <t>일평균이슬점온도의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평균값</t>
    </r>
    <phoneticPr fontId="2" type="noConversion"/>
  </si>
  <si>
    <r>
      <t>ⓚ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평균전운량</t>
    </r>
    <r>
      <rPr>
        <sz val="12"/>
        <rFont val="Times New Roman"/>
        <family val="1"/>
      </rPr>
      <t>(0.1</t>
    </r>
    <r>
      <rPr>
        <sz val="12"/>
        <rFont val="바탕"/>
        <family val="1"/>
        <charset val="129"/>
      </rPr>
      <t>할</t>
    </r>
    <r>
      <rPr>
        <sz val="12"/>
        <rFont val="Times New Roman"/>
        <family val="1"/>
      </rPr>
      <t xml:space="preserve">) :  </t>
    </r>
    <r>
      <rPr>
        <sz val="12"/>
        <rFont val="바탕"/>
        <family val="1"/>
        <charset val="129"/>
      </rPr>
      <t>일평균전운량의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평균값</t>
    </r>
    <phoneticPr fontId="2" type="noConversion"/>
  </si>
  <si>
    <r>
      <t>ⓛ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일조시간</t>
    </r>
    <r>
      <rPr>
        <sz val="12"/>
        <rFont val="Times New Roman"/>
        <family val="1"/>
      </rPr>
      <t xml:space="preserve">(hr)  : </t>
    </r>
    <r>
      <rPr>
        <sz val="12"/>
        <rFont val="바탕"/>
        <family val="1"/>
        <charset val="129"/>
      </rPr>
      <t>일합계일조시간의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합계값</t>
    </r>
    <phoneticPr fontId="2" type="noConversion"/>
  </si>
  <si>
    <r>
      <t>ⓜ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합계신적설</t>
    </r>
    <r>
      <rPr>
        <sz val="12"/>
        <rFont val="Times New Roman"/>
        <family val="1"/>
      </rPr>
      <t>(cm)  : 3</t>
    </r>
    <r>
      <rPr>
        <sz val="12"/>
        <rFont val="바탕"/>
        <family val="1"/>
        <charset val="129"/>
      </rPr>
      <t>시간신적설값의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합계값</t>
    </r>
    <phoneticPr fontId="2" type="noConversion"/>
  </si>
  <si>
    <r>
      <t>ⓝ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평균풍속</t>
    </r>
    <r>
      <rPr>
        <sz val="12"/>
        <rFont val="Times New Roman"/>
        <family val="1"/>
      </rPr>
      <t xml:space="preserve">(m/s)  : </t>
    </r>
    <r>
      <rPr>
        <sz val="12"/>
        <rFont val="바탕"/>
        <family val="1"/>
        <charset val="129"/>
      </rPr>
      <t>일평균풍속의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평균값</t>
    </r>
    <phoneticPr fontId="2" type="noConversion"/>
  </si>
  <si>
    <r>
      <t>ⓞ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최대풍속</t>
    </r>
    <r>
      <rPr>
        <sz val="12"/>
        <rFont val="Times New Roman"/>
        <family val="1"/>
      </rPr>
      <t xml:space="preserve">(m/s)  : </t>
    </r>
    <r>
      <rPr>
        <sz val="12"/>
        <rFont val="바탕"/>
        <family val="1"/>
        <charset val="129"/>
      </rPr>
      <t>일최대풍속의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최댓값</t>
    </r>
    <phoneticPr fontId="2" type="noConversion"/>
  </si>
  <si>
    <r>
      <t>ⓟ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최대순간풍속</t>
    </r>
    <r>
      <rPr>
        <sz val="12"/>
        <rFont val="Times New Roman"/>
        <family val="1"/>
      </rPr>
      <t xml:space="preserve">(m/s)  : </t>
    </r>
    <r>
      <rPr>
        <sz val="12"/>
        <rFont val="바탕"/>
        <family val="1"/>
        <charset val="129"/>
      </rPr>
      <t>일최대순간풍속의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최댓값</t>
    </r>
    <phoneticPr fontId="2" type="noConversion"/>
  </si>
  <si>
    <r>
      <t xml:space="preserve">• </t>
    </r>
    <r>
      <rPr>
        <sz val="12"/>
        <rFont val="바탕"/>
        <family val="1"/>
        <charset val="129"/>
      </rPr>
      <t>연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</t>
    </r>
    <r>
      <rPr>
        <sz val="12"/>
        <rFont val="Times New Roman"/>
        <family val="1"/>
      </rPr>
      <t>/</t>
    </r>
    <r>
      <rPr>
        <sz val="12"/>
        <rFont val="바탕"/>
        <family val="1"/>
        <charset val="129"/>
      </rPr>
      <t>합계값은</t>
    </r>
    <r>
      <rPr>
        <sz val="12"/>
        <rFont val="Times New Roman"/>
        <family val="1"/>
      </rPr>
      <t xml:space="preserve"> 12</t>
    </r>
    <r>
      <rPr>
        <sz val="12"/>
        <rFont val="바탕"/>
        <family val="1"/>
        <charset val="129"/>
      </rPr>
      <t>개의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월별값을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</t>
    </r>
    <r>
      <rPr>
        <sz val="12"/>
        <rFont val="Times New Roman"/>
        <family val="1"/>
      </rPr>
      <t>/</t>
    </r>
    <r>
      <rPr>
        <sz val="12"/>
        <rFont val="바탕"/>
        <family val="1"/>
        <charset val="129"/>
      </rPr>
      <t>합계해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계산하며</t>
    </r>
    <r>
      <rPr>
        <sz val="12"/>
        <rFont val="Times New Roman"/>
        <family val="1"/>
      </rPr>
      <t>, 1</t>
    </r>
    <r>
      <rPr>
        <sz val="12"/>
        <rFont val="바탕"/>
        <family val="1"/>
        <charset val="129"/>
      </rPr>
      <t>개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이상의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월자료가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누락된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경우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연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평균</t>
    </r>
    <r>
      <rPr>
        <sz val="12"/>
        <rFont val="Times New Roman"/>
        <family val="1"/>
      </rPr>
      <t>/</t>
    </r>
    <r>
      <rPr>
        <sz val="12"/>
        <rFont val="바탕"/>
        <family val="1"/>
        <charset val="129"/>
      </rPr>
      <t>합계값을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구하지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않음</t>
    </r>
    <phoneticPr fontId="2" type="noConversion"/>
  </si>
  <si>
    <r>
      <t>평균해면기압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평균이슬점온도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평균전운량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일조시간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합계신적설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평균풍속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최대풍속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최대순간풍속</t>
    </r>
  </si>
  <si>
    <r>
      <t xml:space="preserve">* </t>
    </r>
    <r>
      <rPr>
        <sz val="10"/>
        <rFont val="바탕"/>
        <family val="1"/>
        <charset val="129"/>
      </rPr>
      <t>평균기온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평균최고기온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최고기온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평균최저기온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최저기온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합계강수량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평균상대습도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최소상대습도</t>
    </r>
    <r>
      <rPr>
        <sz val="10"/>
        <rFont val="Times New Roman"/>
        <family val="1"/>
      </rPr>
      <t>,</t>
    </r>
    <phoneticPr fontId="2" type="noConversion"/>
  </si>
  <si>
    <t>Source : Korea Meteorological Administration</t>
  </si>
  <si>
    <t>Source : Korea Meteorological Administration</t>
    <phoneticPr fontId="2" type="noConversion"/>
  </si>
  <si>
    <t>Source :Local Autonomy Administration Division, Cadastre Information Division</t>
    <phoneticPr fontId="2" type="noConversion"/>
  </si>
  <si>
    <t>자료 : 「지적통계」국토교통부 주택토지실 공간정보제도과</t>
    <phoneticPr fontId="2" type="noConversion"/>
  </si>
  <si>
    <t>Source : Ministry of Land Infrastructure and Transport, Spatial information System Division</t>
    <phoneticPr fontId="2" type="noConversion"/>
  </si>
  <si>
    <t>Source : Korea Meteorological Administration</t>
    <phoneticPr fontId="2" type="noConversion"/>
  </si>
  <si>
    <t xml:space="preserve"> 자료 : 「기상관측통계」기상청 국가기후데이터센터</t>
    <phoneticPr fontId="11" type="noConversion"/>
  </si>
  <si>
    <t xml:space="preserve"> 자료 : 「기상관측통계」기상청 국가기후데이터센터</t>
    <phoneticPr fontId="2" type="noConversion"/>
  </si>
  <si>
    <t>자료 : 「기상관측통계」기상청 국가기후데이터센터</t>
    <phoneticPr fontId="11" type="noConversion"/>
  </si>
  <si>
    <t>2 0 1 8</t>
  </si>
  <si>
    <t>2 0 1 9</t>
    <phoneticPr fontId="2" type="noConversion"/>
  </si>
  <si>
    <t>2 0 2 0</t>
    <phoneticPr fontId="2" type="noConversion"/>
  </si>
  <si>
    <t xml:space="preserve">2. 토 지 지 목 별  현 황 </t>
    <phoneticPr fontId="2" type="noConversion"/>
  </si>
  <si>
    <t>2. Area of Land Category</t>
    <phoneticPr fontId="2" type="noConversion"/>
  </si>
  <si>
    <t>2 0 1 9</t>
  </si>
  <si>
    <t>3. 일 기 일 수</t>
    <phoneticPr fontId="11" type="noConversion"/>
  </si>
  <si>
    <t xml:space="preserve">4. 기 상 개 황 </t>
    <phoneticPr fontId="11" type="noConversion"/>
  </si>
  <si>
    <t>4. Summary Meteorological Conditions</t>
    <phoneticPr fontId="11" type="noConversion"/>
  </si>
  <si>
    <t>1. 행  정  구  역</t>
    <phoneticPr fontId="2" type="noConversion"/>
  </si>
  <si>
    <t>Dry-paddy-field</t>
    <phoneticPr fontId="2" type="noConversion"/>
  </si>
  <si>
    <t>Paddy-field</t>
    <phoneticPr fontId="2" type="noConversion"/>
  </si>
  <si>
    <t>Forestry</t>
    <phoneticPr fontId="2" type="noConversion"/>
  </si>
  <si>
    <t>Gas station site</t>
    <phoneticPr fontId="2" type="noConversion"/>
  </si>
  <si>
    <t>Railroad site</t>
    <phoneticPr fontId="2" type="noConversion"/>
  </si>
  <si>
    <t>Rivers</t>
    <phoneticPr fontId="2" type="noConversion"/>
  </si>
  <si>
    <t>Water supply site</t>
    <phoneticPr fontId="2" type="noConversion"/>
  </si>
  <si>
    <t>Gymnastics site</t>
    <phoneticPr fontId="2" type="noConversion"/>
  </si>
  <si>
    <t>Recrecation site</t>
    <phoneticPr fontId="2" type="noConversion"/>
  </si>
  <si>
    <t>Religion site</t>
    <phoneticPr fontId="2" type="noConversion"/>
  </si>
  <si>
    <t>Historic site</t>
    <phoneticPr fontId="2" type="noConversion"/>
  </si>
  <si>
    <t>Burial</t>
    <phoneticPr fontId="2" type="noConversion"/>
  </si>
  <si>
    <t>3. Number Of Days For Weather Conditions</t>
    <phoneticPr fontId="11" type="noConversion"/>
  </si>
  <si>
    <t>(Unit : item specific)</t>
    <phoneticPr fontId="2" type="noConversion"/>
  </si>
  <si>
    <t>Air pressure at mean sea level</t>
    <phoneticPr fontId="11" type="noConversion"/>
  </si>
  <si>
    <t>Mean cloud amount</t>
    <phoneticPr fontId="11" type="noConversion"/>
  </si>
  <si>
    <t>Maximum new snowfall</t>
    <phoneticPr fontId="11" type="noConversion"/>
  </si>
  <si>
    <t>Mean Speed</t>
    <phoneticPr fontId="2" type="noConversion"/>
  </si>
  <si>
    <t>Highest Speed</t>
    <phoneticPr fontId="2" type="noConversion"/>
  </si>
  <si>
    <t>Highest Gust 
Speed</t>
    <phoneticPr fontId="2" type="noConversion"/>
  </si>
  <si>
    <t>District</t>
    <phoneticPr fontId="2" type="noConversion"/>
  </si>
  <si>
    <t>District</t>
    <phoneticPr fontId="2" type="noConversion"/>
  </si>
  <si>
    <t/>
  </si>
  <si>
    <t>-</t>
    <phoneticPr fontId="2" type="noConversion"/>
  </si>
  <si>
    <t>-</t>
    <phoneticPr fontId="2" type="noConversion"/>
  </si>
  <si>
    <t>Precipi
-tation</t>
    <phoneticPr fontId="2" type="noConversion"/>
  </si>
  <si>
    <t>-</t>
  </si>
  <si>
    <t>5. 강  수  량</t>
    <phoneticPr fontId="2" type="noConversion"/>
  </si>
  <si>
    <t>1. Administrative Districts of Local Governments</t>
    <phoneticPr fontId="2" type="noConversion"/>
  </si>
  <si>
    <r>
      <t xml:space="preserve">(Unit : </t>
    </r>
    <r>
      <rPr>
        <sz val="9"/>
        <color theme="1"/>
        <rFont val="바탕"/>
        <family val="1"/>
        <charset val="129"/>
      </rPr>
      <t>㎢</t>
    </r>
    <r>
      <rPr>
        <sz val="9"/>
        <color theme="1"/>
        <rFont val="Times New Roman"/>
        <family val="1"/>
      </rPr>
      <t>, %, number)</t>
    </r>
    <phoneticPr fontId="2" type="noConversion"/>
  </si>
  <si>
    <r>
      <t xml:space="preserve">동  </t>
    </r>
    <r>
      <rPr>
        <sz val="9"/>
        <color theme="1"/>
        <rFont val="Times New Roman"/>
        <family val="1"/>
      </rPr>
      <t>Dong</t>
    </r>
    <phoneticPr fontId="2" type="noConversion"/>
  </si>
  <si>
    <r>
      <rPr>
        <sz val="7"/>
        <color theme="1"/>
        <rFont val="바탕"/>
        <family val="1"/>
        <charset val="129"/>
      </rPr>
      <t>구</t>
    </r>
    <r>
      <rPr>
        <sz val="7"/>
        <color theme="1"/>
        <rFont val="Times New Roman"/>
        <family val="1"/>
      </rPr>
      <t>)</t>
    </r>
    <r>
      <rPr>
        <sz val="7"/>
        <color theme="1"/>
        <rFont val="바탕"/>
        <family val="1"/>
        <charset val="129"/>
      </rPr>
      <t>청주시</t>
    </r>
    <phoneticPr fontId="2" type="noConversion"/>
  </si>
  <si>
    <r>
      <rPr>
        <sz val="7"/>
        <color theme="1"/>
        <rFont val="바탕"/>
        <family val="1"/>
        <charset val="129"/>
      </rPr>
      <t>구</t>
    </r>
    <r>
      <rPr>
        <sz val="7"/>
        <color theme="1"/>
        <rFont val="Times New Roman"/>
        <family val="1"/>
      </rPr>
      <t>)</t>
    </r>
    <r>
      <rPr>
        <sz val="7"/>
        <color theme="1"/>
        <rFont val="바탕"/>
        <family val="1"/>
        <charset val="129"/>
      </rPr>
      <t>청원군</t>
    </r>
    <phoneticPr fontId="2" type="noConversion"/>
  </si>
  <si>
    <r>
      <rPr>
        <sz val="9"/>
        <color theme="1"/>
        <rFont val="바탕"/>
        <family val="1"/>
        <charset val="129"/>
      </rPr>
      <t>미원면</t>
    </r>
    <phoneticPr fontId="2" type="noConversion"/>
  </si>
  <si>
    <r>
      <rPr>
        <sz val="9"/>
        <color theme="1"/>
        <rFont val="바탕"/>
        <family val="1"/>
        <charset val="129"/>
      </rPr>
      <t>가덕면</t>
    </r>
    <phoneticPr fontId="2" type="noConversion"/>
  </si>
  <si>
    <r>
      <rPr>
        <sz val="9"/>
        <color theme="1"/>
        <rFont val="바탕"/>
        <family val="1"/>
        <charset val="129"/>
      </rPr>
      <t>남일면</t>
    </r>
    <phoneticPr fontId="2" type="noConversion"/>
  </si>
  <si>
    <r>
      <rPr>
        <sz val="9"/>
        <color theme="1"/>
        <rFont val="바탕"/>
        <family val="1"/>
        <charset val="129"/>
      </rPr>
      <t>문의면</t>
    </r>
    <phoneticPr fontId="2" type="noConversion"/>
  </si>
  <si>
    <r>
      <rPr>
        <sz val="9"/>
        <color theme="1"/>
        <rFont val="바탕"/>
        <family val="1"/>
        <charset val="129"/>
      </rPr>
      <t>중앙동</t>
    </r>
    <phoneticPr fontId="2" type="noConversion"/>
  </si>
  <si>
    <r>
      <rPr>
        <sz val="9"/>
        <color theme="1"/>
        <rFont val="바탕"/>
        <family val="1"/>
        <charset val="129"/>
      </rPr>
      <t>성안동</t>
    </r>
    <phoneticPr fontId="2" type="noConversion"/>
  </si>
  <si>
    <r>
      <rPr>
        <sz val="9"/>
        <color theme="1"/>
        <rFont val="바탕"/>
        <family val="1"/>
        <charset val="129"/>
      </rPr>
      <t>탑대성동</t>
    </r>
    <phoneticPr fontId="2" type="noConversion"/>
  </si>
  <si>
    <r>
      <rPr>
        <sz val="9"/>
        <color theme="1"/>
        <rFont val="바탕"/>
        <family val="1"/>
        <charset val="129"/>
      </rPr>
      <t>영운동</t>
    </r>
    <phoneticPr fontId="2" type="noConversion"/>
  </si>
  <si>
    <r>
      <rPr>
        <sz val="9"/>
        <color theme="1"/>
        <rFont val="바탕"/>
        <family val="1"/>
        <charset val="129"/>
      </rPr>
      <t>금천동</t>
    </r>
    <phoneticPr fontId="2" type="noConversion"/>
  </si>
  <si>
    <r>
      <rPr>
        <sz val="9"/>
        <color theme="1"/>
        <rFont val="바탕"/>
        <family val="1"/>
        <charset val="129"/>
      </rPr>
      <t>용암</t>
    </r>
    <r>
      <rPr>
        <sz val="9"/>
        <color theme="1"/>
        <rFont val="Times New Roman"/>
        <family val="1"/>
      </rPr>
      <t>1</t>
    </r>
    <r>
      <rPr>
        <sz val="9"/>
        <color theme="1"/>
        <rFont val="바탕"/>
        <family val="1"/>
        <charset val="129"/>
      </rPr>
      <t>동</t>
    </r>
    <phoneticPr fontId="2" type="noConversion"/>
  </si>
  <si>
    <r>
      <rPr>
        <b/>
        <sz val="9"/>
        <color theme="1"/>
        <rFont val="바탕"/>
        <family val="1"/>
        <charset val="129"/>
      </rPr>
      <t>서원구</t>
    </r>
    <phoneticPr fontId="2" type="noConversion"/>
  </si>
  <si>
    <r>
      <rPr>
        <sz val="9"/>
        <color theme="1"/>
        <rFont val="바탕"/>
        <family val="1"/>
        <charset val="129"/>
      </rPr>
      <t>남이면</t>
    </r>
    <phoneticPr fontId="2" type="noConversion"/>
  </si>
  <si>
    <r>
      <rPr>
        <sz val="9"/>
        <color theme="1"/>
        <rFont val="바탕"/>
        <family val="1"/>
        <charset val="129"/>
      </rPr>
      <t>현도면</t>
    </r>
    <phoneticPr fontId="2" type="noConversion"/>
  </si>
  <si>
    <r>
      <rPr>
        <sz val="9"/>
        <color theme="1"/>
        <rFont val="바탕"/>
        <family val="1"/>
        <charset val="129"/>
      </rPr>
      <t>사직</t>
    </r>
    <r>
      <rPr>
        <sz val="9"/>
        <color theme="1"/>
        <rFont val="Times New Roman"/>
        <family val="1"/>
      </rPr>
      <t>1</t>
    </r>
    <r>
      <rPr>
        <sz val="9"/>
        <color theme="1"/>
        <rFont val="바탕"/>
        <family val="1"/>
        <charset val="129"/>
      </rPr>
      <t>동</t>
    </r>
    <phoneticPr fontId="2" type="noConversion"/>
  </si>
  <si>
    <r>
      <rPr>
        <sz val="9"/>
        <color theme="1"/>
        <rFont val="바탕"/>
        <family val="1"/>
        <charset val="129"/>
      </rPr>
      <t>사직</t>
    </r>
    <r>
      <rPr>
        <sz val="9"/>
        <color theme="1"/>
        <rFont val="Times New Roman"/>
        <family val="1"/>
      </rPr>
      <t>2</t>
    </r>
    <r>
      <rPr>
        <sz val="9"/>
        <color theme="1"/>
        <rFont val="바탕"/>
        <family val="1"/>
        <charset val="129"/>
      </rPr>
      <t>동</t>
    </r>
    <phoneticPr fontId="2" type="noConversion"/>
  </si>
  <si>
    <r>
      <rPr>
        <sz val="9"/>
        <color theme="1"/>
        <rFont val="바탕"/>
        <family val="1"/>
        <charset val="129"/>
      </rPr>
      <t>사창동</t>
    </r>
    <phoneticPr fontId="2" type="noConversion"/>
  </si>
  <si>
    <r>
      <rPr>
        <sz val="9"/>
        <color theme="1"/>
        <rFont val="바탕"/>
        <family val="1"/>
        <charset val="129"/>
      </rPr>
      <t>모충동</t>
    </r>
    <phoneticPr fontId="2" type="noConversion"/>
  </si>
  <si>
    <r>
      <rPr>
        <sz val="9"/>
        <color theme="1"/>
        <rFont val="바탕"/>
        <family val="1"/>
        <charset val="129"/>
      </rPr>
      <t>산남동</t>
    </r>
    <phoneticPr fontId="2" type="noConversion"/>
  </si>
  <si>
    <r>
      <rPr>
        <sz val="9"/>
        <color theme="1"/>
        <rFont val="바탕"/>
        <family val="1"/>
        <charset val="129"/>
      </rPr>
      <t>분평동</t>
    </r>
    <phoneticPr fontId="2" type="noConversion"/>
  </si>
  <si>
    <r>
      <rPr>
        <sz val="9"/>
        <color theme="1"/>
        <rFont val="바탕"/>
        <family val="1"/>
        <charset val="129"/>
      </rPr>
      <t>수곡</t>
    </r>
    <r>
      <rPr>
        <sz val="9"/>
        <color theme="1"/>
        <rFont val="Times New Roman"/>
        <family val="1"/>
      </rPr>
      <t>1</t>
    </r>
    <r>
      <rPr>
        <sz val="9"/>
        <color theme="1"/>
        <rFont val="바탕"/>
        <family val="1"/>
        <charset val="129"/>
      </rPr>
      <t>동</t>
    </r>
    <phoneticPr fontId="2" type="noConversion"/>
  </si>
  <si>
    <r>
      <rPr>
        <sz val="9"/>
        <color theme="1"/>
        <rFont val="바탕"/>
        <family val="1"/>
        <charset val="129"/>
      </rPr>
      <t>수곡</t>
    </r>
    <r>
      <rPr>
        <sz val="9"/>
        <color theme="1"/>
        <rFont val="Times New Roman"/>
        <family val="1"/>
      </rPr>
      <t>2</t>
    </r>
    <r>
      <rPr>
        <sz val="9"/>
        <color theme="1"/>
        <rFont val="바탕"/>
        <family val="1"/>
        <charset val="129"/>
      </rPr>
      <t>동</t>
    </r>
    <phoneticPr fontId="2" type="noConversion"/>
  </si>
  <si>
    <r>
      <rPr>
        <sz val="9"/>
        <color theme="1"/>
        <rFont val="바탕"/>
        <family val="1"/>
        <charset val="129"/>
      </rPr>
      <t>성화개신죽림동</t>
    </r>
    <phoneticPr fontId="2" type="noConversion"/>
  </si>
  <si>
    <r>
      <t xml:space="preserve">시          </t>
    </r>
    <r>
      <rPr>
        <sz val="9"/>
        <color theme="1"/>
        <rFont val="Times New Roman"/>
        <family val="1"/>
      </rPr>
      <t>City</t>
    </r>
    <phoneticPr fontId="2" type="noConversion"/>
  </si>
  <si>
    <r>
      <t xml:space="preserve">동 </t>
    </r>
    <r>
      <rPr>
        <sz val="9"/>
        <color theme="1"/>
        <rFont val="Times New Roman"/>
        <family val="1"/>
      </rPr>
      <t xml:space="preserve"> Dong</t>
    </r>
    <phoneticPr fontId="2" type="noConversion"/>
  </si>
  <si>
    <r>
      <rPr>
        <b/>
        <sz val="9"/>
        <color theme="1"/>
        <rFont val="바탕"/>
        <family val="1"/>
        <charset val="129"/>
      </rPr>
      <t>흥덕구</t>
    </r>
    <phoneticPr fontId="2" type="noConversion"/>
  </si>
  <si>
    <r>
      <rPr>
        <sz val="9"/>
        <color theme="1"/>
        <rFont val="바탕"/>
        <family val="1"/>
        <charset val="129"/>
      </rPr>
      <t>오송읍</t>
    </r>
    <phoneticPr fontId="2" type="noConversion"/>
  </si>
  <si>
    <r>
      <rPr>
        <sz val="9"/>
        <color theme="1"/>
        <rFont val="바탕"/>
        <family val="1"/>
        <charset val="129"/>
      </rPr>
      <t>강내면</t>
    </r>
    <phoneticPr fontId="2" type="noConversion"/>
  </si>
  <si>
    <r>
      <rPr>
        <sz val="9"/>
        <color theme="1"/>
        <rFont val="바탕"/>
        <family val="1"/>
        <charset val="129"/>
      </rPr>
      <t>옥산면</t>
    </r>
    <phoneticPr fontId="2" type="noConversion"/>
  </si>
  <si>
    <r>
      <rPr>
        <sz val="9"/>
        <color theme="1"/>
        <rFont val="바탕"/>
        <family val="1"/>
        <charset val="129"/>
      </rPr>
      <t>운천신봉동</t>
    </r>
    <phoneticPr fontId="2" type="noConversion"/>
  </si>
  <si>
    <r>
      <rPr>
        <sz val="9"/>
        <color theme="1"/>
        <rFont val="바탕"/>
        <family val="1"/>
        <charset val="129"/>
      </rPr>
      <t>복대</t>
    </r>
    <r>
      <rPr>
        <sz val="9"/>
        <color theme="1"/>
        <rFont val="Times New Roman"/>
        <family val="1"/>
      </rPr>
      <t>1</t>
    </r>
    <r>
      <rPr>
        <sz val="9"/>
        <color theme="1"/>
        <rFont val="바탕"/>
        <family val="1"/>
        <charset val="129"/>
      </rPr>
      <t>동</t>
    </r>
    <phoneticPr fontId="2" type="noConversion"/>
  </si>
  <si>
    <r>
      <rPr>
        <sz val="9"/>
        <color theme="1"/>
        <rFont val="바탕"/>
        <family val="1"/>
        <charset val="129"/>
      </rPr>
      <t>복대</t>
    </r>
    <r>
      <rPr>
        <sz val="9"/>
        <color theme="1"/>
        <rFont val="Times New Roman"/>
        <family val="1"/>
      </rPr>
      <t>2</t>
    </r>
    <r>
      <rPr>
        <sz val="9"/>
        <color theme="1"/>
        <rFont val="바탕"/>
        <family val="1"/>
        <charset val="129"/>
      </rPr>
      <t>동</t>
    </r>
    <phoneticPr fontId="2" type="noConversion"/>
  </si>
  <si>
    <r>
      <rPr>
        <sz val="9"/>
        <color theme="1"/>
        <rFont val="바탕"/>
        <family val="1"/>
        <charset val="129"/>
      </rPr>
      <t>가경동</t>
    </r>
    <phoneticPr fontId="2" type="noConversion"/>
  </si>
  <si>
    <r>
      <rPr>
        <sz val="9"/>
        <color theme="1"/>
        <rFont val="바탕"/>
        <family val="1"/>
        <charset val="129"/>
      </rPr>
      <t>봉명</t>
    </r>
    <r>
      <rPr>
        <sz val="9"/>
        <color theme="1"/>
        <rFont val="Times New Roman"/>
        <family val="1"/>
      </rPr>
      <t>1</t>
    </r>
    <r>
      <rPr>
        <sz val="9"/>
        <color theme="1"/>
        <rFont val="바탕"/>
        <family val="1"/>
        <charset val="129"/>
      </rPr>
      <t>동</t>
    </r>
    <phoneticPr fontId="2" type="noConversion"/>
  </si>
  <si>
    <r>
      <rPr>
        <sz val="9"/>
        <color theme="1"/>
        <rFont val="바탕"/>
        <family val="1"/>
        <charset val="129"/>
      </rPr>
      <t>봉명</t>
    </r>
    <r>
      <rPr>
        <sz val="9"/>
        <color theme="1"/>
        <rFont val="Times New Roman"/>
        <family val="1"/>
      </rPr>
      <t>2</t>
    </r>
    <r>
      <rPr>
        <sz val="9"/>
        <color theme="1"/>
        <rFont val="바탕"/>
        <family val="1"/>
        <charset val="129"/>
      </rPr>
      <t>송정동</t>
    </r>
    <phoneticPr fontId="2" type="noConversion"/>
  </si>
  <si>
    <r>
      <rPr>
        <sz val="9"/>
        <color theme="1"/>
        <rFont val="바탕"/>
        <family val="1"/>
        <charset val="129"/>
      </rPr>
      <t>강서</t>
    </r>
    <r>
      <rPr>
        <sz val="9"/>
        <color theme="1"/>
        <rFont val="Times New Roman"/>
        <family val="1"/>
      </rPr>
      <t>1</t>
    </r>
    <r>
      <rPr>
        <sz val="9"/>
        <color theme="1"/>
        <rFont val="바탕"/>
        <family val="1"/>
        <charset val="129"/>
      </rPr>
      <t>동</t>
    </r>
    <phoneticPr fontId="2" type="noConversion"/>
  </si>
  <si>
    <r>
      <rPr>
        <sz val="9"/>
        <color theme="1"/>
        <rFont val="바탕"/>
        <family val="1"/>
        <charset val="129"/>
      </rPr>
      <t>강서</t>
    </r>
    <r>
      <rPr>
        <sz val="9"/>
        <color theme="1"/>
        <rFont val="Times New Roman"/>
        <family val="1"/>
      </rPr>
      <t>2</t>
    </r>
    <r>
      <rPr>
        <sz val="9"/>
        <color theme="1"/>
        <rFont val="바탕"/>
        <family val="1"/>
        <charset val="129"/>
      </rPr>
      <t>동</t>
    </r>
    <phoneticPr fontId="2" type="noConversion"/>
  </si>
  <si>
    <r>
      <rPr>
        <b/>
        <sz val="9"/>
        <color theme="1"/>
        <rFont val="바탕"/>
        <family val="1"/>
        <charset val="129"/>
      </rPr>
      <t>청원구</t>
    </r>
    <phoneticPr fontId="2" type="noConversion"/>
  </si>
  <si>
    <r>
      <rPr>
        <sz val="9"/>
        <color theme="1"/>
        <rFont val="바탕"/>
        <family val="1"/>
        <charset val="129"/>
      </rPr>
      <t>내수읍</t>
    </r>
    <phoneticPr fontId="2" type="noConversion"/>
  </si>
  <si>
    <r>
      <rPr>
        <sz val="9"/>
        <color theme="1"/>
        <rFont val="바탕"/>
        <family val="1"/>
        <charset val="129"/>
      </rPr>
      <t>오창읍</t>
    </r>
    <phoneticPr fontId="2" type="noConversion"/>
  </si>
  <si>
    <r>
      <rPr>
        <sz val="9"/>
        <color theme="1"/>
        <rFont val="바탕"/>
        <family val="1"/>
        <charset val="129"/>
      </rPr>
      <t>북이면</t>
    </r>
    <phoneticPr fontId="2" type="noConversion"/>
  </si>
  <si>
    <r>
      <rPr>
        <sz val="9"/>
        <color theme="1"/>
        <rFont val="바탕"/>
        <family val="1"/>
        <charset val="129"/>
      </rPr>
      <t>우암동</t>
    </r>
    <phoneticPr fontId="2" type="noConversion"/>
  </si>
  <si>
    <r>
      <rPr>
        <sz val="9"/>
        <color theme="1"/>
        <rFont val="바탕"/>
        <family val="1"/>
        <charset val="129"/>
      </rPr>
      <t>내덕</t>
    </r>
    <r>
      <rPr>
        <sz val="9"/>
        <color theme="1"/>
        <rFont val="Times New Roman"/>
        <family val="1"/>
      </rPr>
      <t>1</t>
    </r>
    <r>
      <rPr>
        <sz val="9"/>
        <color theme="1"/>
        <rFont val="바탕"/>
        <family val="1"/>
        <charset val="129"/>
      </rPr>
      <t>동</t>
    </r>
    <phoneticPr fontId="2" type="noConversion"/>
  </si>
  <si>
    <r>
      <rPr>
        <sz val="9"/>
        <color theme="1"/>
        <rFont val="바탕"/>
        <family val="1"/>
        <charset val="129"/>
      </rPr>
      <t>내덕</t>
    </r>
    <r>
      <rPr>
        <sz val="9"/>
        <color theme="1"/>
        <rFont val="Times New Roman"/>
        <family val="1"/>
      </rPr>
      <t>2</t>
    </r>
    <r>
      <rPr>
        <sz val="9"/>
        <color theme="1"/>
        <rFont val="바탕"/>
        <family val="1"/>
        <charset val="129"/>
      </rPr>
      <t>동</t>
    </r>
    <phoneticPr fontId="2" type="noConversion"/>
  </si>
  <si>
    <r>
      <rPr>
        <sz val="9"/>
        <color theme="1"/>
        <rFont val="바탕"/>
        <family val="1"/>
        <charset val="129"/>
      </rPr>
      <t>율량사천동</t>
    </r>
    <phoneticPr fontId="2" type="noConversion"/>
  </si>
  <si>
    <r>
      <rPr>
        <sz val="9"/>
        <color theme="1"/>
        <rFont val="바탕"/>
        <family val="1"/>
        <charset val="129"/>
      </rPr>
      <t>오근장동</t>
    </r>
    <phoneticPr fontId="2" type="noConversion"/>
  </si>
  <si>
    <r>
      <t xml:space="preserve">(Unit : </t>
    </r>
    <r>
      <rPr>
        <sz val="9"/>
        <color theme="1"/>
        <rFont val="바탕"/>
        <family val="1"/>
        <charset val="129"/>
      </rPr>
      <t>㎢</t>
    </r>
    <r>
      <rPr>
        <sz val="9"/>
        <color theme="1"/>
        <rFont val="Times New Roman"/>
        <family val="1"/>
      </rPr>
      <t>, %, number)</t>
    </r>
    <phoneticPr fontId="2" type="noConversion"/>
  </si>
  <si>
    <r>
      <t xml:space="preserve">시        </t>
    </r>
    <r>
      <rPr>
        <sz val="9"/>
        <color theme="1"/>
        <rFont val="Times New Roman"/>
        <family val="1"/>
      </rPr>
      <t xml:space="preserve">  City</t>
    </r>
    <phoneticPr fontId="2" type="noConversion"/>
  </si>
  <si>
    <r>
      <rPr>
        <sz val="7"/>
        <color theme="1"/>
        <rFont val="바탕"/>
        <family val="1"/>
        <charset val="129"/>
      </rPr>
      <t>구</t>
    </r>
    <r>
      <rPr>
        <sz val="7"/>
        <color theme="1"/>
        <rFont val="Times New Roman"/>
        <family val="1"/>
      </rPr>
      <t>)</t>
    </r>
    <r>
      <rPr>
        <sz val="7"/>
        <color theme="1"/>
        <rFont val="바탕"/>
        <family val="1"/>
        <charset val="129"/>
      </rPr>
      <t>청주시</t>
    </r>
    <phoneticPr fontId="2" type="noConversion"/>
  </si>
  <si>
    <r>
      <rPr>
        <sz val="7"/>
        <color theme="1"/>
        <rFont val="바탕"/>
        <family val="1"/>
        <charset val="129"/>
      </rPr>
      <t>구</t>
    </r>
    <r>
      <rPr>
        <sz val="7"/>
        <color theme="1"/>
        <rFont val="Times New Roman"/>
        <family val="1"/>
      </rPr>
      <t>)</t>
    </r>
    <r>
      <rPr>
        <sz val="7"/>
        <color theme="1"/>
        <rFont val="바탕"/>
        <family val="1"/>
        <charset val="129"/>
      </rPr>
      <t>청원군</t>
    </r>
    <phoneticPr fontId="2" type="noConversion"/>
  </si>
  <si>
    <r>
      <rPr>
        <b/>
        <sz val="9"/>
        <color theme="1"/>
        <rFont val="바탕"/>
        <family val="1"/>
        <charset val="129"/>
      </rPr>
      <t>상당구</t>
    </r>
    <phoneticPr fontId="2" type="noConversion"/>
  </si>
  <si>
    <r>
      <rPr>
        <sz val="9"/>
        <color theme="1"/>
        <rFont val="바탕"/>
        <family val="1"/>
        <charset val="129"/>
      </rPr>
      <t>낭성면</t>
    </r>
    <phoneticPr fontId="2" type="noConversion"/>
  </si>
  <si>
    <r>
      <rPr>
        <sz val="9"/>
        <color theme="1"/>
        <rFont val="바탕"/>
        <family val="1"/>
        <charset val="129"/>
      </rPr>
      <t>용암</t>
    </r>
    <r>
      <rPr>
        <sz val="9"/>
        <color theme="1"/>
        <rFont val="Times New Roman"/>
        <family val="1"/>
      </rPr>
      <t>2</t>
    </r>
    <r>
      <rPr>
        <sz val="9"/>
        <color theme="1"/>
        <rFont val="바탕"/>
        <family val="1"/>
        <charset val="129"/>
      </rPr>
      <t>동</t>
    </r>
    <phoneticPr fontId="2" type="noConversion"/>
  </si>
  <si>
    <t>구성비</t>
    <phoneticPr fontId="2" type="noConversion"/>
  </si>
  <si>
    <t>법 정</t>
    <phoneticPr fontId="2" type="noConversion"/>
  </si>
  <si>
    <t>행  정</t>
    <phoneticPr fontId="2" type="noConversion"/>
  </si>
  <si>
    <t>용담명암산성동</t>
    <phoneticPr fontId="2" type="noConversion"/>
  </si>
  <si>
    <t>법 정</t>
    <phoneticPr fontId="2" type="noConversion"/>
  </si>
  <si>
    <t>구성비</t>
    <phoneticPr fontId="2" type="noConversion"/>
  </si>
  <si>
    <r>
      <t xml:space="preserve">(Unit : </t>
    </r>
    <r>
      <rPr>
        <sz val="9"/>
        <color theme="1"/>
        <rFont val="바탕"/>
        <family val="1"/>
        <charset val="129"/>
      </rPr>
      <t>㎡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</si>
  <si>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바탕"/>
        <family val="1"/>
        <charset val="129"/>
      </rPr>
      <t>상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당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구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</si>
  <si>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바탕"/>
        <family val="1"/>
        <charset val="129"/>
      </rPr>
      <t>서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원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구</t>
    </r>
    <phoneticPr fontId="2" type="noConversion"/>
  </si>
  <si>
    <r>
      <rPr>
        <sz val="9"/>
        <color theme="1"/>
        <rFont val="바탕"/>
        <family val="1"/>
        <charset val="129"/>
      </rPr>
      <t>흥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덕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구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</si>
  <si>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바탕"/>
        <family val="1"/>
        <charset val="129"/>
      </rPr>
      <t>청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원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구</t>
    </r>
    <phoneticPr fontId="2" type="noConversion"/>
  </si>
  <si>
    <r>
      <rPr>
        <sz val="9"/>
        <color theme="1"/>
        <rFont val="바탕"/>
        <family val="1"/>
        <charset val="129"/>
      </rPr>
      <t>서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원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구</t>
    </r>
    <phoneticPr fontId="2" type="noConversion"/>
  </si>
  <si>
    <r>
      <t>(</t>
    </r>
    <r>
      <rPr>
        <sz val="9"/>
        <color theme="1"/>
        <rFont val="바탕"/>
        <family val="1"/>
        <charset val="129"/>
      </rPr>
      <t>단위</t>
    </r>
    <r>
      <rPr>
        <sz val="9"/>
        <color theme="1"/>
        <rFont val="Times New Roman"/>
        <family val="1"/>
      </rPr>
      <t xml:space="preserve"> : </t>
    </r>
    <r>
      <rPr>
        <sz val="9"/>
        <color theme="1"/>
        <rFont val="바탕"/>
        <family val="1"/>
        <charset val="129"/>
      </rPr>
      <t>일</t>
    </r>
    <r>
      <rPr>
        <sz val="9"/>
        <color theme="1"/>
        <rFont val="Times New Roman"/>
        <family val="1"/>
      </rPr>
      <t xml:space="preserve"> )</t>
    </r>
    <phoneticPr fontId="11" type="noConversion"/>
  </si>
  <si>
    <r>
      <t>흐</t>
    </r>
    <r>
      <rPr>
        <sz val="9"/>
        <color theme="1"/>
        <rFont val="Times New Roman"/>
        <family val="1"/>
      </rPr>
      <t xml:space="preserve">    </t>
    </r>
    <r>
      <rPr>
        <sz val="9"/>
        <color theme="1"/>
        <rFont val="바탕"/>
        <family val="1"/>
        <charset val="129"/>
      </rPr>
      <t>림</t>
    </r>
  </si>
  <si>
    <r>
      <t>강</t>
    </r>
    <r>
      <rPr>
        <sz val="9"/>
        <color theme="1"/>
        <rFont val="Times New Roman"/>
        <family val="1"/>
      </rPr>
      <t xml:space="preserve">    </t>
    </r>
    <r>
      <rPr>
        <sz val="9"/>
        <color theme="1"/>
        <rFont val="바탕"/>
        <family val="1"/>
        <charset val="129"/>
      </rPr>
      <t>수</t>
    </r>
  </si>
  <si>
    <r>
      <t>서</t>
    </r>
    <r>
      <rPr>
        <sz val="9"/>
        <color theme="1"/>
        <rFont val="Times New Roman"/>
        <family val="1"/>
      </rPr>
      <t xml:space="preserve">    </t>
    </r>
    <r>
      <rPr>
        <sz val="9"/>
        <color theme="1"/>
        <rFont val="바탕"/>
        <family val="1"/>
        <charset val="129"/>
      </rPr>
      <t>리</t>
    </r>
  </si>
  <si>
    <r>
      <t>안</t>
    </r>
    <r>
      <rPr>
        <sz val="9"/>
        <color theme="1"/>
        <rFont val="Times New Roman"/>
        <family val="1"/>
      </rPr>
      <t xml:space="preserve">    </t>
    </r>
    <r>
      <rPr>
        <sz val="9"/>
        <color theme="1"/>
        <rFont val="바탕"/>
        <family val="1"/>
        <charset val="129"/>
      </rPr>
      <t>개</t>
    </r>
  </si>
  <si>
    <r>
      <t>뇌</t>
    </r>
    <r>
      <rPr>
        <sz val="9"/>
        <color theme="1"/>
        <rFont val="Times New Roman"/>
        <family val="1"/>
      </rPr>
      <t xml:space="preserve">    </t>
    </r>
    <r>
      <rPr>
        <sz val="9"/>
        <color theme="1"/>
        <rFont val="바탕"/>
        <family val="1"/>
        <charset val="129"/>
      </rPr>
      <t>전</t>
    </r>
  </si>
  <si>
    <r>
      <t>폭</t>
    </r>
    <r>
      <rPr>
        <sz val="9"/>
        <color theme="1"/>
        <rFont val="Times New Roman"/>
        <family val="1"/>
      </rPr>
      <t xml:space="preserve">     </t>
    </r>
    <r>
      <rPr>
        <sz val="9"/>
        <color theme="1"/>
        <rFont val="바탕"/>
        <family val="1"/>
        <charset val="129"/>
      </rPr>
      <t>풍</t>
    </r>
    <phoneticPr fontId="11" type="noConversion"/>
  </si>
  <si>
    <r>
      <t>1</t>
    </r>
    <r>
      <rPr>
        <sz val="9"/>
        <color theme="1"/>
        <rFont val="바탕"/>
        <family val="1"/>
        <charset val="129"/>
      </rPr>
      <t>월</t>
    </r>
  </si>
  <si>
    <r>
      <t>2</t>
    </r>
    <r>
      <rPr>
        <sz val="9"/>
        <color theme="1"/>
        <rFont val="바탕"/>
        <family val="1"/>
        <charset val="129"/>
      </rPr>
      <t>월</t>
    </r>
  </si>
  <si>
    <r>
      <t>3</t>
    </r>
    <r>
      <rPr>
        <sz val="9"/>
        <color theme="1"/>
        <rFont val="바탕"/>
        <family val="1"/>
        <charset val="129"/>
      </rPr>
      <t>월</t>
    </r>
  </si>
  <si>
    <r>
      <t>4</t>
    </r>
    <r>
      <rPr>
        <sz val="9"/>
        <color theme="1"/>
        <rFont val="바탕"/>
        <family val="1"/>
        <charset val="129"/>
      </rPr>
      <t>월</t>
    </r>
  </si>
  <si>
    <r>
      <t>5</t>
    </r>
    <r>
      <rPr>
        <sz val="9"/>
        <color theme="1"/>
        <rFont val="바탕"/>
        <family val="1"/>
        <charset val="129"/>
      </rPr>
      <t>월</t>
    </r>
  </si>
  <si>
    <r>
      <t>6</t>
    </r>
    <r>
      <rPr>
        <sz val="9"/>
        <color theme="1"/>
        <rFont val="바탕"/>
        <family val="1"/>
        <charset val="129"/>
      </rPr>
      <t>월</t>
    </r>
  </si>
  <si>
    <r>
      <t>7</t>
    </r>
    <r>
      <rPr>
        <sz val="9"/>
        <color theme="1"/>
        <rFont val="바탕"/>
        <family val="1"/>
        <charset val="129"/>
      </rPr>
      <t>월</t>
    </r>
  </si>
  <si>
    <r>
      <t>8</t>
    </r>
    <r>
      <rPr>
        <sz val="9"/>
        <color theme="1"/>
        <rFont val="바탕"/>
        <family val="1"/>
        <charset val="129"/>
      </rPr>
      <t>월</t>
    </r>
  </si>
  <si>
    <r>
      <t>9</t>
    </r>
    <r>
      <rPr>
        <sz val="9"/>
        <color theme="1"/>
        <rFont val="바탕"/>
        <family val="1"/>
        <charset val="129"/>
      </rPr>
      <t>월</t>
    </r>
  </si>
  <si>
    <r>
      <t>10</t>
    </r>
    <r>
      <rPr>
        <sz val="9"/>
        <color theme="1"/>
        <rFont val="바탕"/>
        <family val="1"/>
        <charset val="129"/>
      </rPr>
      <t>월</t>
    </r>
  </si>
  <si>
    <r>
      <t>11</t>
    </r>
    <r>
      <rPr>
        <sz val="9"/>
        <color theme="1"/>
        <rFont val="바탕"/>
        <family val="1"/>
        <charset val="129"/>
      </rPr>
      <t>월</t>
    </r>
  </si>
  <si>
    <r>
      <t>12</t>
    </r>
    <r>
      <rPr>
        <sz val="9"/>
        <color theme="1"/>
        <rFont val="바탕"/>
        <family val="1"/>
        <charset val="129"/>
      </rPr>
      <t>월</t>
    </r>
  </si>
  <si>
    <r>
      <t xml:space="preserve">• </t>
    </r>
    <r>
      <rPr>
        <sz val="12"/>
        <color theme="1"/>
        <rFont val="바탕"/>
        <family val="1"/>
        <charset val="129"/>
      </rPr>
      <t>특정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기상현상이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관측된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날의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수는</t>
    </r>
    <r>
      <rPr>
        <sz val="12"/>
        <color theme="1"/>
        <rFont val="Times New Roman"/>
        <family val="1"/>
      </rPr>
      <t xml:space="preserve"> ‘</t>
    </r>
    <r>
      <rPr>
        <sz val="12"/>
        <color theme="1"/>
        <rFont val="바탕"/>
        <family val="1"/>
        <charset val="129"/>
      </rPr>
      <t>현상일수</t>
    </r>
    <r>
      <rPr>
        <sz val="12"/>
        <color theme="1"/>
        <rFont val="Times New Roman"/>
        <family val="1"/>
      </rPr>
      <t>(=</t>
    </r>
    <r>
      <rPr>
        <sz val="12"/>
        <color theme="1"/>
        <rFont val="바탕"/>
        <family val="1"/>
        <charset val="129"/>
      </rPr>
      <t>일기일수</t>
    </r>
    <r>
      <rPr>
        <sz val="12"/>
        <color theme="1"/>
        <rFont val="Times New Roman"/>
        <family val="1"/>
      </rPr>
      <t>)’</t>
    </r>
    <r>
      <rPr>
        <sz val="12"/>
        <color theme="1"/>
        <rFont val="바탕"/>
        <family val="1"/>
        <charset val="129"/>
      </rPr>
      <t>라는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용어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사용</t>
    </r>
  </si>
  <si>
    <r>
      <t xml:space="preserve">• </t>
    </r>
    <r>
      <rPr>
        <sz val="12"/>
        <color theme="1"/>
        <rFont val="바탕"/>
        <family val="1"/>
        <charset val="129"/>
      </rPr>
      <t>지점별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현상일수는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정수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단위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바탕"/>
        <family val="1"/>
        <charset val="129"/>
      </rPr>
      <t>여러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지점에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대한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평균은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소수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첫째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자리까지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표기</t>
    </r>
  </si>
  <si>
    <r>
      <t xml:space="preserve">• </t>
    </r>
    <r>
      <rPr>
        <sz val="12"/>
        <color theme="1"/>
        <rFont val="바탕"/>
        <family val="1"/>
        <charset val="129"/>
      </rPr>
      <t>연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합계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현상일수는</t>
    </r>
    <r>
      <rPr>
        <sz val="12"/>
        <color theme="1"/>
        <rFont val="Times New Roman"/>
        <family val="1"/>
      </rPr>
      <t xml:space="preserve"> 12</t>
    </r>
    <r>
      <rPr>
        <sz val="12"/>
        <color theme="1"/>
        <rFont val="바탕"/>
        <family val="1"/>
        <charset val="129"/>
      </rPr>
      <t>개의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월별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현상일수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값을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합계해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계산하며</t>
    </r>
    <r>
      <rPr>
        <sz val="12"/>
        <color theme="1"/>
        <rFont val="Times New Roman"/>
        <family val="1"/>
      </rPr>
      <t>, 1</t>
    </r>
    <r>
      <rPr>
        <sz val="12"/>
        <color theme="1"/>
        <rFont val="바탕"/>
        <family val="1"/>
        <charset val="129"/>
      </rPr>
      <t>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이상의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월자료가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누락된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경우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연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합계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현상일수를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구하지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않음</t>
    </r>
    <phoneticPr fontId="2" type="noConversion"/>
  </si>
  <si>
    <r>
      <t xml:space="preserve">• </t>
    </r>
    <r>
      <rPr>
        <sz val="12"/>
        <color theme="1"/>
        <rFont val="바탕"/>
        <family val="1"/>
        <charset val="129"/>
      </rPr>
      <t>지자체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통계연보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기상</t>
    </r>
    <r>
      <rPr>
        <sz val="12"/>
        <color theme="1"/>
        <rFont val="Times New Roman"/>
        <family val="1"/>
      </rPr>
      <t>/</t>
    </r>
    <r>
      <rPr>
        <sz val="12"/>
        <color theme="1"/>
        <rFont val="바탕"/>
        <family val="1"/>
        <charset val="129"/>
      </rPr>
      <t>기후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파트의</t>
    </r>
    <r>
      <rPr>
        <sz val="12"/>
        <color theme="1"/>
        <rFont val="Times New Roman"/>
        <family val="1"/>
      </rPr>
      <t xml:space="preserve"> ’</t>
    </r>
    <r>
      <rPr>
        <sz val="12"/>
        <color theme="1"/>
        <rFont val="바탕"/>
        <family val="1"/>
        <charset val="129"/>
      </rPr>
      <t>일기일수</t>
    </r>
    <r>
      <rPr>
        <sz val="12"/>
        <color theme="1"/>
        <rFont val="Times New Roman"/>
        <family val="1"/>
      </rPr>
      <t>’</t>
    </r>
    <r>
      <rPr>
        <sz val="12"/>
        <color theme="1"/>
        <rFont val="바탕"/>
        <family val="1"/>
        <charset val="129"/>
      </rPr>
      <t>에는</t>
    </r>
    <r>
      <rPr>
        <sz val="12"/>
        <color theme="1"/>
        <rFont val="Times New Roman"/>
        <family val="1"/>
      </rPr>
      <t xml:space="preserve"> 11</t>
    </r>
    <r>
      <rPr>
        <sz val="12"/>
        <color theme="1"/>
        <rFont val="바탕"/>
        <family val="1"/>
        <charset val="129"/>
      </rPr>
      <t>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요소</t>
    </r>
    <r>
      <rPr>
        <sz val="12"/>
        <color theme="1"/>
        <rFont val="Times New Roman"/>
        <family val="1"/>
      </rPr>
      <t>*</t>
    </r>
    <r>
      <rPr>
        <sz val="12"/>
        <color theme="1"/>
        <rFont val="바탕"/>
        <family val="1"/>
        <charset val="129"/>
      </rPr>
      <t>의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현상일수가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표기</t>
    </r>
  </si>
  <si>
    <r>
      <t xml:space="preserve">* </t>
    </r>
    <r>
      <rPr>
        <sz val="10"/>
        <color theme="1"/>
        <rFont val="바탕"/>
        <family val="1"/>
        <charset val="129"/>
      </rPr>
      <t>맑음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바탕"/>
        <family val="1"/>
        <charset val="129"/>
      </rPr>
      <t>구름조금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바탕"/>
        <family val="1"/>
        <charset val="129"/>
      </rPr>
      <t>구름많음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바탕"/>
        <family val="1"/>
        <charset val="129"/>
      </rPr>
      <t>흐림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바탕"/>
        <family val="1"/>
        <charset val="129"/>
      </rPr>
      <t>강수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바탕"/>
        <family val="1"/>
        <charset val="129"/>
      </rPr>
      <t>서리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바탕"/>
        <family val="1"/>
        <charset val="129"/>
      </rPr>
      <t>안개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바탕"/>
        <family val="1"/>
        <charset val="129"/>
      </rPr>
      <t>눈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바탕"/>
        <family val="1"/>
        <charset val="129"/>
      </rPr>
      <t>뇌전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바탕"/>
        <family val="1"/>
        <charset val="129"/>
      </rPr>
      <t>폭풍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바탕"/>
        <family val="1"/>
        <charset val="129"/>
      </rPr>
      <t>황사</t>
    </r>
  </si>
  <si>
    <r>
      <t>&lt;</t>
    </r>
    <r>
      <rPr>
        <sz val="12"/>
        <color theme="1"/>
        <rFont val="바탕"/>
        <family val="1"/>
        <charset val="129"/>
      </rPr>
      <t>요소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기준</t>
    </r>
    <r>
      <rPr>
        <sz val="12"/>
        <color theme="1"/>
        <rFont val="Times New Roman"/>
        <family val="1"/>
      </rPr>
      <t>&gt;</t>
    </r>
  </si>
  <si>
    <r>
      <t xml:space="preserve">ü </t>
    </r>
    <r>
      <rPr>
        <sz val="12"/>
        <color theme="1"/>
        <rFont val="바탕"/>
        <family val="1"/>
        <charset val="129"/>
      </rPr>
      <t>각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현상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발생일은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다음을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기준으로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함</t>
    </r>
  </si>
  <si>
    <r>
      <t xml:space="preserve">ü </t>
    </r>
    <r>
      <rPr>
        <sz val="12"/>
        <color theme="1"/>
        <rFont val="바탕"/>
        <family val="1"/>
        <charset val="129"/>
      </rPr>
      <t>날씨</t>
    </r>
    <r>
      <rPr>
        <sz val="12"/>
        <color theme="1"/>
        <rFont val="Times New Roman"/>
        <family val="1"/>
      </rPr>
      <t>(</t>
    </r>
    <r>
      <rPr>
        <sz val="12"/>
        <color theme="1"/>
        <rFont val="바탕"/>
        <family val="1"/>
        <charset val="129"/>
      </rPr>
      <t>맑음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바탕"/>
        <family val="1"/>
        <charset val="129"/>
      </rPr>
      <t>구름조금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바탕"/>
        <family val="1"/>
        <charset val="129"/>
      </rPr>
      <t>구름많음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바탕"/>
        <family val="1"/>
        <charset val="129"/>
      </rPr>
      <t>흐림</t>
    </r>
    <r>
      <rPr>
        <sz val="12"/>
        <color theme="1"/>
        <rFont val="Times New Roman"/>
        <family val="1"/>
      </rPr>
      <t>)</t>
    </r>
    <r>
      <rPr>
        <sz val="12"/>
        <color theme="1"/>
        <rFont val="바탕"/>
        <family val="1"/>
        <charset val="129"/>
      </rPr>
      <t>는</t>
    </r>
  </si>
  <si>
    <r>
      <t>일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평균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전운량으로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구분</t>
    </r>
  </si>
  <si>
    <r>
      <t>ⓐ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맑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음</t>
    </r>
    <r>
      <rPr>
        <sz val="12"/>
        <color theme="1"/>
        <rFont val="Times New Roman"/>
        <family val="1"/>
      </rPr>
      <t xml:space="preserve"> : </t>
    </r>
    <r>
      <rPr>
        <sz val="12"/>
        <color theme="1"/>
        <rFont val="바탕"/>
        <family val="1"/>
        <charset val="129"/>
      </rPr>
      <t>평균전운량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≤</t>
    </r>
    <r>
      <rPr>
        <sz val="12"/>
        <color theme="1"/>
        <rFont val="Times New Roman"/>
        <family val="1"/>
      </rPr>
      <t xml:space="preserve"> 2.4</t>
    </r>
    <r>
      <rPr>
        <sz val="12"/>
        <color theme="1"/>
        <rFont val="바탕"/>
        <family val="1"/>
        <charset val="129"/>
      </rPr>
      <t>할</t>
    </r>
    <phoneticPr fontId="2" type="noConversion"/>
  </si>
  <si>
    <r>
      <t>ⓑ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구름조금</t>
    </r>
    <r>
      <rPr>
        <sz val="12"/>
        <color theme="1"/>
        <rFont val="Times New Roman"/>
        <family val="1"/>
      </rPr>
      <t xml:space="preserve"> :  2.5</t>
    </r>
    <r>
      <rPr>
        <sz val="12"/>
        <color theme="1"/>
        <rFont val="바탕"/>
        <family val="1"/>
        <charset val="129"/>
      </rPr>
      <t>할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≤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평균전운량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≤</t>
    </r>
    <r>
      <rPr>
        <sz val="12"/>
        <color theme="1"/>
        <rFont val="Times New Roman"/>
        <family val="1"/>
      </rPr>
      <t xml:space="preserve"> 5.4</t>
    </r>
    <r>
      <rPr>
        <sz val="12"/>
        <color theme="1"/>
        <rFont val="바탕"/>
        <family val="1"/>
        <charset val="129"/>
      </rPr>
      <t>할</t>
    </r>
    <phoneticPr fontId="2" type="noConversion"/>
  </si>
  <si>
    <r>
      <t>ⓒ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구름많음</t>
    </r>
    <r>
      <rPr>
        <sz val="12"/>
        <color theme="1"/>
        <rFont val="Times New Roman"/>
        <family val="1"/>
      </rPr>
      <t xml:space="preserve"> :  5.5</t>
    </r>
    <r>
      <rPr>
        <sz val="12"/>
        <color theme="1"/>
        <rFont val="바탕"/>
        <family val="1"/>
        <charset val="129"/>
      </rPr>
      <t>할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≤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평균전운량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≤</t>
    </r>
    <r>
      <rPr>
        <sz val="12"/>
        <color theme="1"/>
        <rFont val="Times New Roman"/>
        <family val="1"/>
      </rPr>
      <t xml:space="preserve"> 7.4</t>
    </r>
    <r>
      <rPr>
        <sz val="12"/>
        <color theme="1"/>
        <rFont val="바탕"/>
        <family val="1"/>
        <charset val="129"/>
      </rPr>
      <t>할</t>
    </r>
    <phoneticPr fontId="2" type="noConversion"/>
  </si>
  <si>
    <r>
      <t>ⓓ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흐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림</t>
    </r>
    <r>
      <rPr>
        <sz val="12"/>
        <color theme="1"/>
        <rFont val="Times New Roman"/>
        <family val="1"/>
      </rPr>
      <t xml:space="preserve"> :  </t>
    </r>
    <r>
      <rPr>
        <sz val="12"/>
        <color theme="1"/>
        <rFont val="바탕"/>
        <family val="1"/>
        <charset val="129"/>
      </rPr>
      <t>평균전운량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≥</t>
    </r>
    <r>
      <rPr>
        <sz val="12"/>
        <color theme="1"/>
        <rFont val="Times New Roman"/>
        <family val="1"/>
      </rPr>
      <t xml:space="preserve"> 7.5</t>
    </r>
    <r>
      <rPr>
        <sz val="12"/>
        <color theme="1"/>
        <rFont val="바탕"/>
        <family val="1"/>
        <charset val="129"/>
      </rPr>
      <t>할</t>
    </r>
    <phoneticPr fontId="2" type="noConversion"/>
  </si>
  <si>
    <r>
      <t>ⓔ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강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수</t>
    </r>
    <r>
      <rPr>
        <sz val="12"/>
        <color theme="1"/>
        <rFont val="Times New Roman"/>
        <family val="1"/>
      </rPr>
      <t xml:space="preserve"> :  </t>
    </r>
    <r>
      <rPr>
        <sz val="12"/>
        <color theme="1"/>
        <rFont val="바탕"/>
        <family val="1"/>
        <charset val="129"/>
      </rPr>
      <t>일강수량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≥</t>
    </r>
    <r>
      <rPr>
        <sz val="12"/>
        <color theme="1"/>
        <rFont val="Times New Roman"/>
        <family val="1"/>
      </rPr>
      <t xml:space="preserve"> 0.1mm</t>
    </r>
    <r>
      <rPr>
        <sz val="12"/>
        <color theme="1"/>
        <rFont val="바탕"/>
        <family val="1"/>
        <charset val="129"/>
      </rPr>
      <t>인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날</t>
    </r>
    <phoneticPr fontId="2" type="noConversion"/>
  </si>
  <si>
    <r>
      <t>ⓕ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리</t>
    </r>
    <r>
      <rPr>
        <sz val="12"/>
        <color theme="1"/>
        <rFont val="Times New Roman"/>
        <family val="1"/>
      </rPr>
      <t xml:space="preserve">  : </t>
    </r>
    <r>
      <rPr>
        <sz val="12"/>
        <color theme="1"/>
        <rFont val="바탕"/>
        <family val="1"/>
        <charset val="129"/>
      </rPr>
      <t>서리가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관측된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날</t>
    </r>
    <phoneticPr fontId="2" type="noConversion"/>
  </si>
  <si>
    <r>
      <t>ⓖ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안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개</t>
    </r>
    <r>
      <rPr>
        <sz val="12"/>
        <color theme="1"/>
        <rFont val="Times New Roman"/>
        <family val="1"/>
      </rPr>
      <t xml:space="preserve">  : </t>
    </r>
    <r>
      <rPr>
        <sz val="12"/>
        <color theme="1"/>
        <rFont val="바탕"/>
        <family val="1"/>
        <charset val="129"/>
      </rPr>
      <t>안개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또는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땅안개가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관측된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날</t>
    </r>
    <phoneticPr fontId="2" type="noConversion"/>
  </si>
  <si>
    <r>
      <t>ⓗ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눈</t>
    </r>
    <r>
      <rPr>
        <sz val="12"/>
        <color theme="1"/>
        <rFont val="Times New Roman"/>
        <family val="1"/>
      </rPr>
      <t xml:space="preserve"> :  </t>
    </r>
    <r>
      <rPr>
        <sz val="12"/>
        <color theme="1"/>
        <rFont val="바탕"/>
        <family val="1"/>
        <charset val="129"/>
      </rPr>
      <t>진눈깨비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바탕"/>
        <family val="1"/>
        <charset val="129"/>
      </rPr>
      <t>싸락눈을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제외한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눈이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관측된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날</t>
    </r>
    <phoneticPr fontId="2" type="noConversion"/>
  </si>
  <si>
    <r>
      <t>ⓘ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전</t>
    </r>
    <r>
      <rPr>
        <sz val="12"/>
        <color theme="1"/>
        <rFont val="Times New Roman"/>
        <family val="1"/>
      </rPr>
      <t xml:space="preserve"> :  </t>
    </r>
    <r>
      <rPr>
        <sz val="12"/>
        <color theme="1"/>
        <rFont val="바탕"/>
        <family val="1"/>
        <charset val="129"/>
      </rPr>
      <t>뇌전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현상이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관측된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날</t>
    </r>
    <r>
      <rPr>
        <sz val="12"/>
        <color theme="1"/>
        <rFont val="Times New Roman"/>
        <family val="1"/>
      </rPr>
      <t>(2017.3.</t>
    </r>
    <r>
      <rPr>
        <sz val="12"/>
        <color theme="1"/>
        <rFont val="바탕"/>
        <family val="1"/>
        <charset val="129"/>
      </rPr>
      <t>부터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통계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제외</t>
    </r>
    <r>
      <rPr>
        <sz val="12"/>
        <color theme="1"/>
        <rFont val="Times New Roman"/>
        <family val="1"/>
      </rPr>
      <t>)</t>
    </r>
    <phoneticPr fontId="2" type="noConversion"/>
  </si>
  <si>
    <r>
      <t>ⓙ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풍</t>
    </r>
    <r>
      <rPr>
        <sz val="12"/>
        <color theme="1"/>
        <rFont val="Times New Roman"/>
        <family val="1"/>
      </rPr>
      <t xml:space="preserve"> :  </t>
    </r>
    <r>
      <rPr>
        <sz val="12"/>
        <color theme="1"/>
        <rFont val="바탕"/>
        <family val="1"/>
        <charset val="129"/>
      </rPr>
      <t>일최대풍속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≥</t>
    </r>
    <r>
      <rPr>
        <sz val="12"/>
        <color theme="1"/>
        <rFont val="Times New Roman"/>
        <family val="1"/>
      </rPr>
      <t xml:space="preserve"> 13.9m/s</t>
    </r>
    <r>
      <rPr>
        <sz val="12"/>
        <color theme="1"/>
        <rFont val="바탕"/>
        <family val="1"/>
        <charset val="129"/>
      </rPr>
      <t>인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날</t>
    </r>
    <phoneticPr fontId="2" type="noConversion"/>
  </si>
  <si>
    <r>
      <t>ⓚ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황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사</t>
    </r>
    <r>
      <rPr>
        <sz val="12"/>
        <color theme="1"/>
        <rFont val="Times New Roman"/>
        <family val="1"/>
      </rPr>
      <t xml:space="preserve"> :  </t>
    </r>
    <r>
      <rPr>
        <sz val="12"/>
        <color theme="1"/>
        <rFont val="바탕"/>
        <family val="1"/>
        <charset val="129"/>
      </rPr>
      <t>황사현상이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나타난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바탕"/>
        <family val="1"/>
        <charset val="129"/>
      </rPr>
      <t>날</t>
    </r>
    <phoneticPr fontId="2" type="noConversion"/>
  </si>
  <si>
    <r>
      <t>(</t>
    </r>
    <r>
      <rPr>
        <sz val="9"/>
        <color theme="1"/>
        <rFont val="바탕"/>
        <family val="1"/>
        <charset val="129"/>
      </rPr>
      <t>단위</t>
    </r>
    <r>
      <rPr>
        <sz val="9"/>
        <color theme="1"/>
        <rFont val="Times New Roman"/>
        <family val="1"/>
      </rPr>
      <t xml:space="preserve"> : </t>
    </r>
    <r>
      <rPr>
        <sz val="9"/>
        <color theme="1"/>
        <rFont val="바탕"/>
        <family val="1"/>
        <charset val="129"/>
      </rPr>
      <t>개별</t>
    </r>
    <r>
      <rPr>
        <sz val="9"/>
        <color theme="1"/>
        <rFont val="Times New Roman"/>
        <family val="1"/>
      </rPr>
      <t xml:space="preserve"> )</t>
    </r>
    <phoneticPr fontId="11" type="noConversion"/>
  </si>
  <si>
    <r>
      <rPr>
        <sz val="9"/>
        <color theme="1"/>
        <rFont val="바탕"/>
        <family val="1"/>
        <charset val="129"/>
      </rPr>
      <t>연</t>
    </r>
    <r>
      <rPr>
        <sz val="9"/>
        <color theme="1"/>
        <rFont val="Times New Roman"/>
        <family val="1"/>
      </rPr>
      <t xml:space="preserve">    </t>
    </r>
    <r>
      <rPr>
        <sz val="9"/>
        <color theme="1"/>
        <rFont val="바탕"/>
        <family val="1"/>
        <charset val="129"/>
      </rPr>
      <t>별
월</t>
    </r>
    <r>
      <rPr>
        <sz val="9"/>
        <color theme="1"/>
        <rFont val="Times New Roman"/>
        <family val="1"/>
      </rPr>
      <t xml:space="preserve">    </t>
    </r>
    <r>
      <rPr>
        <sz val="9"/>
        <color theme="1"/>
        <rFont val="바탕"/>
        <family val="1"/>
        <charset val="129"/>
      </rPr>
      <t>별</t>
    </r>
    <phoneticPr fontId="2" type="noConversion"/>
  </si>
  <si>
    <r>
      <t>기</t>
    </r>
    <r>
      <rPr>
        <sz val="9"/>
        <color theme="1"/>
        <rFont val="Times New Roman"/>
        <family val="1"/>
      </rPr>
      <t xml:space="preserve">      </t>
    </r>
    <r>
      <rPr>
        <sz val="9"/>
        <color theme="1"/>
        <rFont val="바탕"/>
        <family val="1"/>
        <charset val="129"/>
      </rPr>
      <t>온</t>
    </r>
    <r>
      <rPr>
        <sz val="9"/>
        <color theme="1"/>
        <rFont val="Times New Roman"/>
        <family val="1"/>
      </rPr>
      <t xml:space="preserve">   (</t>
    </r>
    <r>
      <rPr>
        <sz val="9"/>
        <color theme="1"/>
        <rFont val="바탕"/>
        <family val="1"/>
        <charset val="129"/>
      </rPr>
      <t>℃</t>
    </r>
    <r>
      <rPr>
        <sz val="9"/>
        <color theme="1"/>
        <rFont val="Times New Roman"/>
        <family val="1"/>
      </rPr>
      <t>)</t>
    </r>
    <phoneticPr fontId="11" type="noConversion"/>
  </si>
  <si>
    <r>
      <t>강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수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량</t>
    </r>
  </si>
  <si>
    <r>
      <t>상</t>
    </r>
    <r>
      <rPr>
        <sz val="9"/>
        <color theme="1"/>
        <rFont val="Times New Roman"/>
        <family val="1"/>
      </rPr>
      <t xml:space="preserve">  </t>
    </r>
    <r>
      <rPr>
        <sz val="9"/>
        <color theme="1"/>
        <rFont val="바탕"/>
        <family val="1"/>
        <charset val="129"/>
      </rPr>
      <t>대</t>
    </r>
    <r>
      <rPr>
        <sz val="9"/>
        <color theme="1"/>
        <rFont val="Times New Roman"/>
        <family val="1"/>
      </rPr>
      <t xml:space="preserve">  </t>
    </r>
    <r>
      <rPr>
        <sz val="9"/>
        <color theme="1"/>
        <rFont val="바탕"/>
        <family val="1"/>
        <charset val="129"/>
      </rPr>
      <t>습</t>
    </r>
    <r>
      <rPr>
        <sz val="9"/>
        <color theme="1"/>
        <rFont val="Times New Roman"/>
        <family val="1"/>
      </rPr>
      <t xml:space="preserve">  </t>
    </r>
    <r>
      <rPr>
        <sz val="9"/>
        <color theme="1"/>
        <rFont val="바탕"/>
        <family val="1"/>
        <charset val="129"/>
      </rPr>
      <t>도</t>
    </r>
    <r>
      <rPr>
        <sz val="9"/>
        <color theme="1"/>
        <rFont val="Times New Roman"/>
        <family val="1"/>
      </rPr>
      <t xml:space="preserve"> (%)</t>
    </r>
  </si>
  <si>
    <r>
      <t>바</t>
    </r>
    <r>
      <rPr>
        <sz val="9"/>
        <color theme="1"/>
        <rFont val="Times New Roman"/>
        <family val="1"/>
      </rPr>
      <t xml:space="preserve">  </t>
    </r>
    <r>
      <rPr>
        <sz val="9"/>
        <color theme="1"/>
        <rFont val="바탕"/>
        <family val="1"/>
        <charset val="129"/>
      </rPr>
      <t>람</t>
    </r>
    <r>
      <rPr>
        <sz val="9"/>
        <color theme="1"/>
        <rFont val="Times New Roman"/>
        <family val="1"/>
      </rPr>
      <t xml:space="preserve"> (m/sec)
Wind Speed</t>
    </r>
    <phoneticPr fontId="11" type="noConversion"/>
  </si>
  <si>
    <r>
      <t>(</t>
    </r>
    <r>
      <rPr>
        <sz val="9"/>
        <color theme="1"/>
        <rFont val="바탕"/>
        <family val="1"/>
        <charset val="129"/>
      </rPr>
      <t>㎜</t>
    </r>
    <r>
      <rPr>
        <sz val="9"/>
        <color theme="1"/>
        <rFont val="Times New Roman"/>
        <family val="1"/>
      </rPr>
      <t>)</t>
    </r>
    <phoneticPr fontId="2" type="noConversion"/>
  </si>
  <si>
    <r>
      <t>(</t>
    </r>
    <r>
      <rPr>
        <sz val="9"/>
        <color theme="1"/>
        <rFont val="바탕"/>
        <family val="1"/>
        <charset val="129"/>
      </rPr>
      <t>℃</t>
    </r>
    <r>
      <rPr>
        <sz val="9"/>
        <color theme="1"/>
        <rFont val="Times New Roman"/>
        <family val="1"/>
      </rPr>
      <t>)</t>
    </r>
  </si>
  <si>
    <r>
      <t>(</t>
    </r>
    <r>
      <rPr>
        <sz val="9"/>
        <color theme="1"/>
        <rFont val="바탕"/>
        <family val="1"/>
        <charset val="129"/>
      </rPr>
      <t>㎝</t>
    </r>
    <r>
      <rPr>
        <sz val="9"/>
        <color theme="1"/>
        <rFont val="Times New Roman"/>
        <family val="1"/>
      </rPr>
      <t>)</t>
    </r>
    <phoneticPr fontId="2" type="noConversion"/>
  </si>
  <si>
    <r>
      <t>평</t>
    </r>
    <r>
      <rPr>
        <sz val="9"/>
        <color theme="1"/>
        <rFont val="Times New Roman"/>
        <family val="1"/>
      </rPr>
      <t xml:space="preserve">  </t>
    </r>
    <r>
      <rPr>
        <sz val="9"/>
        <color theme="1"/>
        <rFont val="바탕"/>
        <family val="1"/>
        <charset val="129"/>
      </rPr>
      <t>균</t>
    </r>
  </si>
  <si>
    <r>
      <t>최</t>
    </r>
    <r>
      <rPr>
        <sz val="9"/>
        <color theme="1"/>
        <rFont val="Times New Roman"/>
        <family val="1"/>
      </rPr>
      <t xml:space="preserve">  </t>
    </r>
    <r>
      <rPr>
        <sz val="9"/>
        <color theme="1"/>
        <rFont val="바탕"/>
        <family val="1"/>
        <charset val="129"/>
      </rPr>
      <t>소</t>
    </r>
  </si>
  <si>
    <r>
      <rPr>
        <sz val="9"/>
        <color theme="1"/>
        <rFont val="바탕"/>
        <family val="1"/>
        <charset val="129"/>
      </rPr>
      <t>평균풍속</t>
    </r>
    <r>
      <rPr>
        <sz val="9"/>
        <color theme="1"/>
        <rFont val="Times New Roman"/>
        <family val="1"/>
      </rPr>
      <t xml:space="preserve"> </t>
    </r>
    <phoneticPr fontId="11" type="noConversion"/>
  </si>
  <si>
    <r>
      <rPr>
        <sz val="9"/>
        <color theme="1"/>
        <rFont val="바탕"/>
        <family val="1"/>
        <charset val="129"/>
      </rPr>
      <t>최대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순간풍속</t>
    </r>
    <phoneticPr fontId="11" type="noConversion"/>
  </si>
  <si>
    <t>연  별
구   별</t>
    <phoneticPr fontId="2" type="noConversion"/>
  </si>
  <si>
    <t>연  별
구   별</t>
    <phoneticPr fontId="2" type="noConversion"/>
  </si>
  <si>
    <t xml:space="preserve">   Cheongju-si</t>
    <phoneticPr fontId="2" type="noConversion"/>
  </si>
  <si>
    <t xml:space="preserve">   Cheongwon-Gun</t>
    <phoneticPr fontId="2" type="noConversion"/>
  </si>
  <si>
    <t xml:space="preserve">   Cheongju-si</t>
    <phoneticPr fontId="2" type="noConversion"/>
  </si>
  <si>
    <t>Year
Gu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</si>
</sst>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.0"/>
    <numFmt numFmtId="177" formatCode="0.0"/>
    <numFmt numFmtId="178" formatCode="0_);[Red]\(0\)"/>
    <numFmt numFmtId="179" formatCode="0.0_);[Red]\(0.0\)"/>
    <numFmt numFmtId="180" formatCode="_-* #,##0.0_-;\-* #,##0.0_-;_-* &quot;-&quot;?_-;_-@_-"/>
    <numFmt numFmtId="181" formatCode="#,##0.0;[Red]\-#,##0.0"/>
    <numFmt numFmtId="182" formatCode="_ * #,##0_ ;_ * \-#,##0_ ;_ * &quot;-&quot;_ ;_ @_ "/>
    <numFmt numFmtId="183" formatCode="_ * #,##0.00_ ;_ * \-#,##0.00_ ;_ * &quot;-&quot;??_ ;_ @_ "/>
    <numFmt numFmtId="184" formatCode="&quot;₩&quot;#,##0.00;[Red]&quot;₩&quot;\-#,##0.00"/>
    <numFmt numFmtId="185" formatCode="_ &quot;₩&quot;* #,##0_ ;_ &quot;₩&quot;* \-#,##0_ ;_ &quot;₩&quot;* &quot;-&quot;_ ;_ @_ "/>
    <numFmt numFmtId="186" formatCode="&quot;$&quot;#,##0_);[Red]\(&quot;$&quot;#,##0\)"/>
    <numFmt numFmtId="187" formatCode="&quot;₩&quot;#,##0;[Red]&quot;₩&quot;\-#,##0"/>
    <numFmt numFmtId="188" formatCode="_ &quot;₩&quot;* #,##0.00_ ;_ &quot;₩&quot;* \-#,##0.00_ ;_ &quot;₩&quot;* &quot;-&quot;??_ ;_ @_ "/>
    <numFmt numFmtId="189" formatCode="&quot;$&quot;#,##0.00_);[Red]\(&quot;$&quot;#,##0.00\)"/>
    <numFmt numFmtId="190" formatCode="#,##0;[Red]&quot;-&quot;#,##0"/>
    <numFmt numFmtId="191" formatCode="#,##0.00;[Red]&quot;-&quot;#,##0.00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_ "/>
    <numFmt numFmtId="195" formatCode="#,##0.0_ "/>
    <numFmt numFmtId="196" formatCode="&quot;R$&quot;#,##0.00;&quot;R$&quot;\-#,##0.00"/>
    <numFmt numFmtId="197" formatCode="#,##0.00_ "/>
    <numFmt numFmtId="198" formatCode="&quot;₩&quot;#,##0.00;&quot;₩&quot;\-#,##0.00"/>
    <numFmt numFmtId="199" formatCode="#,##0_);[Red]\(#,##0\)"/>
    <numFmt numFmtId="200" formatCode="_-* #,##0.0_-;\-* #,##0.0_-;_-* &quot;-&quot;_-;_-@_-"/>
    <numFmt numFmtId="201" formatCode="#,##0.0_);[Red]\(#,##0.0\)"/>
    <numFmt numFmtId="202" formatCode="0.00_);[Red]\(0.00\)"/>
    <numFmt numFmtId="203" formatCode="_(* #,##0.00_);_(* \(#,##0.00\);_(* &quot;-&quot;??_);_(@_)"/>
    <numFmt numFmtId="204" formatCode="_-* #,##0_-;\-* #,##0_-;_-* &quot;-&quot;??_-;_-@_-"/>
    <numFmt numFmtId="205" formatCode="0.0;[Red]0.0"/>
    <numFmt numFmtId="206" formatCode="#,##0;[Red]#,##0"/>
    <numFmt numFmtId="207" formatCode="0;[Red]0"/>
    <numFmt numFmtId="208" formatCode="0.00;[Red]0.00"/>
    <numFmt numFmtId="209" formatCode="#,##0.00_);[Red]\(#,##0.00\)"/>
  </numFmts>
  <fonts count="11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바탕"/>
      <family val="1"/>
      <charset val="129"/>
    </font>
    <font>
      <sz val="9"/>
      <name val="돋움"/>
      <family val="3"/>
      <charset val="129"/>
    </font>
    <font>
      <sz val="9"/>
      <name val="바탕"/>
      <family val="1"/>
      <charset val="129"/>
    </font>
    <font>
      <b/>
      <sz val="16"/>
      <name val="바탕"/>
      <family val="1"/>
      <charset val="129"/>
    </font>
    <font>
      <b/>
      <sz val="9"/>
      <name val="바탕"/>
      <family val="1"/>
      <charset val="129"/>
    </font>
    <font>
      <sz val="9"/>
      <name val="Times New Roman"/>
      <family val="1"/>
    </font>
    <font>
      <sz val="12"/>
      <name val="바탕체"/>
      <family val="1"/>
      <charset val="129"/>
    </font>
    <font>
      <u/>
      <sz val="12"/>
      <color indexed="12"/>
      <name val="바탕체"/>
      <family val="1"/>
      <charset val="129"/>
    </font>
    <font>
      <sz val="8"/>
      <name val="바탕"/>
      <family val="1"/>
      <charset val="129"/>
    </font>
    <font>
      <sz val="9"/>
      <name val="굴림"/>
      <family val="3"/>
      <charset val="129"/>
    </font>
    <font>
      <sz val="8"/>
      <name val="Times New Roman"/>
      <family val="1"/>
    </font>
    <font>
      <b/>
      <sz val="14"/>
      <name val="바탕"/>
      <family val="1"/>
      <charset val="129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1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9"/>
      <color indexed="10"/>
      <name val="돋움"/>
      <family val="3"/>
      <charset val="129"/>
    </font>
    <font>
      <sz val="12"/>
      <name val="뼻뮝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굴림체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b/>
      <sz val="11"/>
      <name val="돋움"/>
      <family val="3"/>
      <charset val="129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1"/>
      <color indexed="52"/>
      <name val="맑은 고딕"/>
      <family val="3"/>
      <charset val="129"/>
    </font>
    <font>
      <sz val="11"/>
      <name val="새굴림"/>
      <family val="1"/>
      <charset val="129"/>
    </font>
    <font>
      <sz val="11"/>
      <color indexed="60"/>
      <name val="맑은 고딕"/>
      <family val="3"/>
      <charset val="129"/>
    </font>
    <font>
      <sz val="10"/>
      <color indexed="8"/>
      <name val="Arial"/>
      <family val="2"/>
    </font>
    <font>
      <sz val="11"/>
      <color indexed="5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7"/>
      <name val="Times New Roman"/>
      <family val="1"/>
    </font>
    <font>
      <sz val="7"/>
      <name val="바탕"/>
      <family val="1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name val="Times New Roman"/>
      <family val="1"/>
    </font>
    <font>
      <sz val="9"/>
      <color indexed="8"/>
      <name val="돋움"/>
      <family val="3"/>
      <charset val="129"/>
    </font>
    <font>
      <b/>
      <sz val="9"/>
      <name val="돋움"/>
      <family val="3"/>
      <charset val="129"/>
    </font>
    <font>
      <sz val="10"/>
      <color indexed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2"/>
      <name val="바탕"/>
      <family val="1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9"/>
      <color rgb="FFFF0000"/>
      <name val="바탕"/>
      <family val="1"/>
      <charset val="129"/>
    </font>
    <font>
      <b/>
      <sz val="9"/>
      <color rgb="FFFF0000"/>
      <name val="돋움"/>
      <family val="3"/>
      <charset val="129"/>
    </font>
    <font>
      <b/>
      <sz val="9"/>
      <color rgb="FFFF0000"/>
      <name val="Times New Roman"/>
      <family val="1"/>
    </font>
    <font>
      <b/>
      <sz val="11"/>
      <color rgb="FFFF0000"/>
      <name val="돋움"/>
      <family val="3"/>
      <charset val="129"/>
    </font>
    <font>
      <b/>
      <sz val="10"/>
      <color rgb="FFFF0000"/>
      <name val="Times New Roman"/>
      <family val="1"/>
    </font>
    <font>
      <b/>
      <sz val="9"/>
      <color indexed="81"/>
      <name val="돋움"/>
      <family val="3"/>
      <charset val="129"/>
    </font>
    <font>
      <b/>
      <sz val="9"/>
      <color theme="1"/>
      <name val="Times New Roman"/>
      <family val="1"/>
    </font>
    <font>
      <b/>
      <sz val="9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6"/>
      <color theme="1"/>
      <name val="바탕"/>
      <family val="1"/>
      <charset val="129"/>
    </font>
    <font>
      <sz val="9"/>
      <color theme="1"/>
      <name val="바탕"/>
      <family val="1"/>
      <charset val="129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9"/>
      <color theme="1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체"/>
      <family val="1"/>
      <charset val="129"/>
    </font>
    <font>
      <sz val="8"/>
      <color theme="1"/>
      <name val="돋움"/>
      <family val="3"/>
      <charset val="129"/>
    </font>
    <font>
      <sz val="9"/>
      <color theme="1"/>
      <name val="굴림"/>
      <family val="3"/>
      <charset val="129"/>
    </font>
    <font>
      <b/>
      <sz val="14"/>
      <color theme="1"/>
      <name val="바탕"/>
      <family val="1"/>
      <charset val="129"/>
    </font>
    <font>
      <sz val="12"/>
      <color theme="1"/>
      <name val="Times New Roman"/>
      <family val="1"/>
    </font>
    <font>
      <sz val="12"/>
      <color theme="1"/>
      <name val="바탕"/>
      <family val="1"/>
      <charset val="129"/>
    </font>
    <font>
      <sz val="10"/>
      <color theme="1"/>
      <name val="바탕"/>
      <family val="1"/>
      <charset val="129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291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84" fontId="41" fillId="0" borderId="0" applyFont="0" applyFill="0" applyBorder="0" applyAlignment="0" applyProtection="0"/>
    <xf numFmtId="186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38" fillId="0" borderId="0" applyFont="0" applyFill="0" applyBorder="0" applyAlignment="0" applyProtection="0"/>
    <xf numFmtId="188" fontId="39" fillId="0" borderId="0" applyFont="0" applyFill="0" applyBorder="0" applyAlignment="0" applyProtection="0"/>
    <xf numFmtId="187" fontId="38" fillId="0" borderId="0" applyFont="0" applyFill="0" applyBorder="0" applyAlignment="0" applyProtection="0"/>
    <xf numFmtId="188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1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1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8" fillId="0" borderId="0" applyFont="0" applyFill="0" applyBorder="0" applyAlignment="0" applyProtection="0"/>
    <xf numFmtId="182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82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1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1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7" fillId="0" borderId="0"/>
    <xf numFmtId="0" fontId="40" fillId="0" borderId="0"/>
    <xf numFmtId="0" fontId="37" fillId="0" borderId="0"/>
    <xf numFmtId="0" fontId="38" fillId="0" borderId="0"/>
    <xf numFmtId="0" fontId="39" fillId="0" borderId="0"/>
    <xf numFmtId="0" fontId="38" fillId="0" borderId="0"/>
    <xf numFmtId="0" fontId="41" fillId="0" borderId="0"/>
    <xf numFmtId="0" fontId="43" fillId="0" borderId="0"/>
    <xf numFmtId="0" fontId="39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3" fillId="0" borderId="0"/>
    <xf numFmtId="0" fontId="39" fillId="0" borderId="0"/>
    <xf numFmtId="0" fontId="44" fillId="0" borderId="0"/>
    <xf numFmtId="0" fontId="45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0" fillId="0" borderId="0"/>
    <xf numFmtId="0" fontId="41" fillId="0" borderId="0"/>
    <xf numFmtId="0" fontId="1" fillId="0" borderId="0" applyFill="0" applyBorder="0" applyAlignment="0"/>
    <xf numFmtId="182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7" fillId="0" borderId="0" applyFill="0" applyBorder="0" applyAlignment="0" applyProtection="0"/>
    <xf numFmtId="2" fontId="47" fillId="0" borderId="0" applyFill="0" applyBorder="0" applyAlignment="0" applyProtection="0"/>
    <xf numFmtId="0" fontId="48" fillId="0" borderId="1" applyNumberFormat="0" applyAlignment="0" applyProtection="0">
      <alignment horizontal="left" vertical="center"/>
    </xf>
    <xf numFmtId="0" fontId="48" fillId="0" borderId="2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/>
    <xf numFmtId="10" fontId="46" fillId="0" borderId="0" applyFont="0" applyFill="0" applyBorder="0" applyAlignment="0" applyProtection="0"/>
    <xf numFmtId="0" fontId="59" fillId="0" borderId="0"/>
    <xf numFmtId="0" fontId="60" fillId="0" borderId="0" applyFill="0" applyBorder="0" applyProtection="0">
      <alignment horizontal="centerContinuous" vertical="center"/>
    </xf>
    <xf numFmtId="0" fontId="61" fillId="19" borderId="0" applyFill="0" applyBorder="0" applyProtection="0">
      <alignment horizontal="center" vertical="center"/>
    </xf>
    <xf numFmtId="0" fontId="47" fillId="0" borderId="3" applyNumberFormat="0" applyFill="0" applyAlignment="0" applyProtection="0"/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62" fillId="26" borderId="4" applyNumberFormat="0" applyAlignment="0" applyProtection="0">
      <alignment vertical="center"/>
    </xf>
    <xf numFmtId="196" fontId="9" fillId="0" borderId="0"/>
    <xf numFmtId="196" fontId="9" fillId="0" borderId="0"/>
    <xf numFmtId="196" fontId="9" fillId="0" borderId="0"/>
    <xf numFmtId="196" fontId="9" fillId="0" borderId="0"/>
    <xf numFmtId="196" fontId="9" fillId="0" borderId="0"/>
    <xf numFmtId="196" fontId="9" fillId="0" borderId="0"/>
    <xf numFmtId="196" fontId="9" fillId="0" borderId="0"/>
    <xf numFmtId="196" fontId="9" fillId="0" borderId="0"/>
    <xf numFmtId="196" fontId="9" fillId="0" borderId="0"/>
    <xf numFmtId="196" fontId="9" fillId="0" borderId="0"/>
    <xf numFmtId="196" fontId="9" fillId="0" borderId="0"/>
    <xf numFmtId="0" fontId="23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9" fillId="6" borderId="5" applyNumberFormat="0" applyFont="0" applyAlignment="0" applyProtection="0">
      <alignment vertical="center"/>
    </xf>
    <xf numFmtId="0" fontId="63" fillId="6" borderId="5" applyNumberFormat="0" applyFont="0" applyAlignment="0" applyProtection="0">
      <alignment vertical="center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9" fontId="52" fillId="19" borderId="0" applyFill="0" applyBorder="0" applyProtection="0">
      <alignment horizontal="right"/>
    </xf>
    <xf numFmtId="10" fontId="52" fillId="0" borderId="0" applyFill="0" applyBorder="0" applyProtection="0">
      <alignment horizontal="right"/>
    </xf>
    <xf numFmtId="0" fontId="2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36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7" borderId="6" applyNumberFormat="0" applyAlignment="0" applyProtection="0">
      <alignment vertical="center"/>
    </xf>
    <xf numFmtId="0" fontId="26" fillId="27" borderId="6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3" fontId="65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Protection="0"/>
    <xf numFmtId="0" fontId="9" fillId="0" borderId="0" applyProtection="0"/>
    <xf numFmtId="0" fontId="50" fillId="0" borderId="0" applyFont="0" applyFill="0" applyBorder="0" applyAlignment="0" applyProtection="0"/>
    <xf numFmtId="0" fontId="53" fillId="0" borderId="7"/>
    <xf numFmtId="0" fontId="21" fillId="0" borderId="8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1" borderId="4" applyNumberFormat="0" applyAlignment="0" applyProtection="0">
      <alignment vertical="center"/>
    </xf>
    <xf numFmtId="0" fontId="28" fillId="8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7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8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25" borderId="18" applyNumberFormat="0" applyAlignment="0" applyProtection="0">
      <alignment vertical="center"/>
    </xf>
    <xf numFmtId="0" fontId="34" fillId="26" borderId="18" applyNumberFormat="0" applyAlignment="0" applyProtection="0">
      <alignment vertical="center"/>
    </xf>
    <xf numFmtId="0" fontId="9" fillId="0" borderId="0" applyFont="0" applyFill="0" applyBorder="0" applyAlignment="0" applyProtection="0"/>
    <xf numFmtId="197" fontId="52" fillId="19" borderId="0" applyFill="0" applyBorder="0" applyProtection="0">
      <alignment horizontal="right"/>
    </xf>
    <xf numFmtId="0" fontId="9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5" fillId="0" borderId="0">
      <alignment vertical="center"/>
    </xf>
    <xf numFmtId="0" fontId="9" fillId="0" borderId="0" applyProtection="0"/>
    <xf numFmtId="0" fontId="9" fillId="0" borderId="0" applyProtection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9" fillId="0" borderId="0" applyProtection="0"/>
    <xf numFmtId="0" fontId="46" fillId="0" borderId="0"/>
    <xf numFmtId="0" fontId="1" fillId="0" borderId="0"/>
    <xf numFmtId="0" fontId="1" fillId="0" borderId="0">
      <alignment vertical="center"/>
    </xf>
    <xf numFmtId="0" fontId="63" fillId="0" borderId="0"/>
    <xf numFmtId="0" fontId="54" fillId="0" borderId="0"/>
    <xf numFmtId="0" fontId="54" fillId="0" borderId="0"/>
    <xf numFmtId="0" fontId="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Protection="0"/>
    <xf numFmtId="0" fontId="9" fillId="0" borderId="0"/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" fillId="0" borderId="0" applyProtection="0"/>
    <xf numFmtId="0" fontId="9" fillId="0" borderId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</cellStyleXfs>
  <cellXfs count="458">
    <xf numFmtId="0" fontId="0" fillId="0" borderId="0" xfId="0"/>
    <xf numFmtId="0" fontId="5" fillId="0" borderId="0" xfId="0" applyFont="1"/>
    <xf numFmtId="0" fontId="8" fillId="0" borderId="0" xfId="285" applyFont="1" applyBorder="1" applyAlignment="1">
      <alignment vertical="center"/>
    </xf>
    <xf numFmtId="0" fontId="14" fillId="0" borderId="0" xfId="285" applyFont="1" applyBorder="1" applyAlignment="1">
      <alignment vertical="center"/>
    </xf>
    <xf numFmtId="0" fontId="7" fillId="0" borderId="0" xfId="285" applyFont="1" applyBorder="1" applyAlignment="1">
      <alignment vertical="center"/>
    </xf>
    <xf numFmtId="0" fontId="15" fillId="0" borderId="0" xfId="285" applyFont="1" applyBorder="1" applyAlignment="1">
      <alignment vertical="center"/>
    </xf>
    <xf numFmtId="0" fontId="8" fillId="0" borderId="0" xfId="285" applyFont="1" applyBorder="1" applyAlignment="1">
      <alignment horizontal="center" vertical="center"/>
    </xf>
    <xf numFmtId="179" fontId="8" fillId="0" borderId="0" xfId="285" applyNumberFormat="1" applyFont="1" applyBorder="1" applyAlignment="1">
      <alignment horizontal="center" vertical="center"/>
    </xf>
    <xf numFmtId="0" fontId="17" fillId="0" borderId="0" xfId="285" applyFont="1" applyBorder="1" applyAlignment="1">
      <alignment vertical="center"/>
    </xf>
    <xf numFmtId="0" fontId="18" fillId="0" borderId="0" xfId="285" applyFont="1" applyBorder="1" applyAlignment="1">
      <alignment vertical="center"/>
    </xf>
    <xf numFmtId="179" fontId="13" fillId="0" borderId="0" xfId="285" applyNumberFormat="1" applyFont="1" applyBorder="1" applyAlignment="1">
      <alignment vertical="center"/>
    </xf>
    <xf numFmtId="179" fontId="8" fillId="0" borderId="0" xfId="285" applyNumberFormat="1" applyFont="1" applyBorder="1" applyAlignment="1">
      <alignment vertical="center"/>
    </xf>
    <xf numFmtId="179" fontId="14" fillId="0" borderId="0" xfId="285" applyNumberFormat="1" applyFont="1" applyBorder="1" applyAlignment="1">
      <alignment vertical="center"/>
    </xf>
    <xf numFmtId="179" fontId="15" fillId="0" borderId="0" xfId="285" applyNumberFormat="1" applyFont="1" applyBorder="1" applyAlignment="1">
      <alignment horizontal="center" vertical="center"/>
    </xf>
    <xf numFmtId="179" fontId="15" fillId="0" borderId="0" xfId="285" applyNumberFormat="1" applyFont="1" applyBorder="1" applyAlignment="1">
      <alignment vertical="center"/>
    </xf>
    <xf numFmtId="179" fontId="16" fillId="0" borderId="0" xfId="285" applyNumberFormat="1" applyFont="1" applyBorder="1" applyAlignment="1">
      <alignment vertical="center"/>
    </xf>
    <xf numFmtId="179" fontId="18" fillId="0" borderId="0" xfId="285" applyNumberFormat="1" applyFont="1" applyBorder="1" applyAlignment="1">
      <alignment vertical="center"/>
    </xf>
    <xf numFmtId="179" fontId="17" fillId="0" borderId="0" xfId="285" applyNumberFormat="1" applyFont="1" applyBorder="1" applyAlignment="1">
      <alignment vertical="center"/>
    </xf>
    <xf numFmtId="179" fontId="17" fillId="0" borderId="0" xfId="285" applyNumberFormat="1" applyFont="1" applyBorder="1" applyAlignment="1">
      <alignment horizontal="right" vertical="center"/>
    </xf>
    <xf numFmtId="179" fontId="17" fillId="0" borderId="0" xfId="285" applyNumberFormat="1" applyFont="1" applyBorder="1" applyAlignment="1">
      <alignment horizontal="centerContinuous" vertical="center"/>
    </xf>
    <xf numFmtId="0" fontId="3" fillId="0" borderId="0" xfId="0" applyFont="1" applyFill="1" applyBorder="1" applyAlignment="1"/>
    <xf numFmtId="0" fontId="2" fillId="0" borderId="0" xfId="285" applyFont="1" applyBorder="1" applyAlignment="1">
      <alignment vertical="center"/>
    </xf>
    <xf numFmtId="0" fontId="35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285" applyFont="1" applyBorder="1" applyAlignment="1">
      <alignment vertical="center"/>
    </xf>
    <xf numFmtId="0" fontId="15" fillId="0" borderId="24" xfId="0" applyFont="1" applyBorder="1" applyAlignment="1">
      <alignment horizontal="left" vertical="center" wrapText="1" indent="1"/>
    </xf>
    <xf numFmtId="201" fontId="3" fillId="0" borderId="0" xfId="0" applyNumberFormat="1" applyFont="1" applyFill="1" applyBorder="1" applyAlignment="1"/>
    <xf numFmtId="201" fontId="5" fillId="0" borderId="0" xfId="285" applyNumberFormat="1" applyFont="1" applyBorder="1" applyAlignment="1">
      <alignment vertical="center"/>
    </xf>
    <xf numFmtId="0" fontId="87" fillId="0" borderId="0" xfId="0" applyFont="1" applyFill="1"/>
    <xf numFmtId="0" fontId="8" fillId="0" borderId="0" xfId="286" applyFont="1" applyFill="1" applyAlignment="1">
      <alignment vertical="center"/>
    </xf>
    <xf numFmtId="0" fontId="12" fillId="0" borderId="0" xfId="286" applyFont="1" applyFill="1" applyBorder="1" applyAlignment="1">
      <alignment horizontal="right" vertical="center"/>
    </xf>
    <xf numFmtId="0" fontId="8" fillId="0" borderId="0" xfId="286" applyFont="1" applyFill="1" applyBorder="1" applyAlignment="1">
      <alignment vertical="center"/>
    </xf>
    <xf numFmtId="0" fontId="12" fillId="0" borderId="0" xfId="286" applyFont="1" applyFill="1" applyBorder="1" applyAlignment="1">
      <alignment vertical="center"/>
    </xf>
    <xf numFmtId="0" fontId="13" fillId="0" borderId="0" xfId="286" applyFont="1" applyFill="1" applyAlignment="1">
      <alignment horizontal="center" vertical="center"/>
    </xf>
    <xf numFmtId="0" fontId="13" fillId="0" borderId="0" xfId="286" applyFont="1" applyFill="1" applyAlignment="1">
      <alignment vertical="center"/>
    </xf>
    <xf numFmtId="0" fontId="13" fillId="0" borderId="0" xfId="286" applyFont="1" applyFill="1" applyBorder="1" applyAlignment="1">
      <alignment vertical="center"/>
    </xf>
    <xf numFmtId="0" fontId="14" fillId="0" borderId="0" xfId="286" applyFont="1" applyFill="1" applyBorder="1" applyAlignment="1">
      <alignment vertical="center"/>
    </xf>
    <xf numFmtId="0" fontId="14" fillId="0" borderId="0" xfId="286" applyFont="1" applyFill="1" applyAlignment="1">
      <alignment horizontal="center" vertical="top"/>
    </xf>
    <xf numFmtId="0" fontId="17" fillId="0" borderId="0" xfId="286" applyFont="1" applyFill="1" applyBorder="1" applyAlignment="1">
      <alignment vertical="center"/>
    </xf>
    <xf numFmtId="0" fontId="8" fillId="0" borderId="27" xfId="286" applyFont="1" applyFill="1" applyBorder="1" applyAlignment="1">
      <alignment horizontal="center" vertical="center"/>
    </xf>
    <xf numFmtId="0" fontId="8" fillId="0" borderId="46" xfId="286" applyFont="1" applyFill="1" applyBorder="1" applyAlignment="1">
      <alignment horizontal="center" vertical="center"/>
    </xf>
    <xf numFmtId="0" fontId="86" fillId="0" borderId="0" xfId="286" applyFont="1" applyFill="1" applyBorder="1" applyAlignment="1">
      <alignment vertical="center"/>
    </xf>
    <xf numFmtId="205" fontId="76" fillId="0" borderId="0" xfId="286" applyNumberFormat="1" applyFont="1" applyFill="1" applyBorder="1" applyAlignment="1">
      <alignment vertical="center"/>
    </xf>
    <xf numFmtId="0" fontId="76" fillId="0" borderId="0" xfId="286" applyFont="1" applyFill="1" applyBorder="1" applyAlignment="1">
      <alignment vertical="center"/>
    </xf>
    <xf numFmtId="205" fontId="16" fillId="0" borderId="0" xfId="286" applyNumberFormat="1" applyFont="1" applyFill="1" applyBorder="1" applyAlignment="1">
      <alignment vertical="center"/>
    </xf>
    <xf numFmtId="0" fontId="16" fillId="0" borderId="0" xfId="286" applyFont="1" applyFill="1" applyBorder="1" applyAlignment="1">
      <alignment vertical="center"/>
    </xf>
    <xf numFmtId="177" fontId="8" fillId="0" borderId="0" xfId="286" applyNumberFormat="1" applyFont="1" applyFill="1" applyAlignment="1">
      <alignment horizontal="right" vertical="center"/>
    </xf>
    <xf numFmtId="0" fontId="18" fillId="0" borderId="0" xfId="286" applyFont="1" applyFill="1" applyBorder="1" applyAlignment="1">
      <alignment vertical="center"/>
    </xf>
    <xf numFmtId="0" fontId="18" fillId="0" borderId="0" xfId="286" applyFont="1" applyFill="1" applyAlignment="1">
      <alignment vertical="center"/>
    </xf>
    <xf numFmtId="0" fontId="18" fillId="0" borderId="0" xfId="286" applyFont="1" applyFill="1" applyAlignment="1">
      <alignment horizontal="center" vertical="center"/>
    </xf>
    <xf numFmtId="177" fontId="18" fillId="0" borderId="0" xfId="286" applyNumberFormat="1" applyFont="1" applyFill="1" applyAlignment="1">
      <alignment horizontal="right" vertical="center"/>
    </xf>
    <xf numFmtId="0" fontId="17" fillId="0" borderId="0" xfId="286" applyFont="1" applyFill="1" applyAlignment="1">
      <alignment vertical="center"/>
    </xf>
    <xf numFmtId="0" fontId="17" fillId="0" borderId="0" xfId="286" applyFont="1" applyFill="1" applyAlignment="1">
      <alignment horizontal="center" vertical="center"/>
    </xf>
    <xf numFmtId="0" fontId="17" fillId="0" borderId="0" xfId="286" applyFont="1" applyFill="1" applyAlignment="1">
      <alignment horizontal="right" vertical="center"/>
    </xf>
    <xf numFmtId="180" fontId="15" fillId="0" borderId="0" xfId="286" quotePrefix="1" applyNumberFormat="1" applyFont="1" applyFill="1" applyBorder="1" applyAlignment="1">
      <alignment horizontal="right" vertical="center"/>
    </xf>
    <xf numFmtId="0" fontId="5" fillId="0" borderId="0" xfId="285" applyFont="1" applyAlignment="1">
      <alignment vertical="center"/>
    </xf>
    <xf numFmtId="0" fontId="4" fillId="0" borderId="0" xfId="0" applyFont="1"/>
    <xf numFmtId="0" fontId="77" fillId="0" borderId="0" xfId="0" applyFont="1"/>
    <xf numFmtId="0" fontId="8" fillId="0" borderId="23" xfId="286" applyFont="1" applyFill="1" applyBorder="1" applyAlignment="1">
      <alignment horizontal="center" vertical="center"/>
    </xf>
    <xf numFmtId="0" fontId="8" fillId="0" borderId="23" xfId="286" applyFont="1" applyFill="1" applyBorder="1" applyAlignment="1">
      <alignment vertical="center"/>
    </xf>
    <xf numFmtId="0" fontId="15" fillId="0" borderId="23" xfId="286" applyFont="1" applyFill="1" applyBorder="1" applyAlignment="1">
      <alignment horizontal="centerContinuous" vertical="center"/>
    </xf>
    <xf numFmtId="0" fontId="5" fillId="0" borderId="27" xfId="286" applyFont="1" applyFill="1" applyBorder="1" applyAlignment="1">
      <alignment horizontal="center" vertical="center"/>
    </xf>
    <xf numFmtId="0" fontId="8" fillId="0" borderId="40" xfId="286" applyFont="1" applyFill="1" applyBorder="1" applyAlignment="1">
      <alignment horizontal="center" vertical="center"/>
    </xf>
    <xf numFmtId="0" fontId="8" fillId="0" borderId="31" xfId="286" applyFont="1" applyFill="1" applyBorder="1" applyAlignment="1">
      <alignment horizontal="center" vertical="center"/>
    </xf>
    <xf numFmtId="179" fontId="16" fillId="0" borderId="0" xfId="285" applyNumberFormat="1" applyFont="1" applyFill="1" applyBorder="1" applyAlignment="1">
      <alignment vertical="center"/>
    </xf>
    <xf numFmtId="0" fontId="5" fillId="0" borderId="23" xfId="286" applyFont="1" applyFill="1" applyBorder="1" applyAlignment="1">
      <alignment horizontal="left" vertical="center"/>
    </xf>
    <xf numFmtId="0" fontId="0" fillId="0" borderId="0" xfId="0" applyFont="1"/>
    <xf numFmtId="0" fontId="78" fillId="0" borderId="0" xfId="0" applyFont="1" applyFill="1"/>
    <xf numFmtId="0" fontId="58" fillId="0" borderId="0" xfId="0" applyFont="1"/>
    <xf numFmtId="0" fontId="89" fillId="0" borderId="0" xfId="0" applyFont="1"/>
    <xf numFmtId="0" fontId="78" fillId="0" borderId="0" xfId="0" applyFont="1"/>
    <xf numFmtId="0" fontId="79" fillId="0" borderId="0" xfId="285" applyFont="1" applyBorder="1" applyAlignment="1">
      <alignment vertical="center"/>
    </xf>
    <xf numFmtId="0" fontId="76" fillId="0" borderId="0" xfId="285" applyFont="1" applyBorder="1" applyAlignment="1">
      <alignment vertical="center"/>
    </xf>
    <xf numFmtId="0" fontId="90" fillId="0" borderId="0" xfId="285" applyFont="1" applyBorder="1" applyAlignment="1">
      <alignment vertical="center"/>
    </xf>
    <xf numFmtId="179" fontId="90" fillId="0" borderId="0" xfId="285" applyNumberFormat="1" applyFont="1" applyFill="1" applyBorder="1" applyAlignment="1">
      <alignment vertical="center"/>
    </xf>
    <xf numFmtId="201" fontId="88" fillId="0" borderId="23" xfId="286" quotePrefix="1" applyNumberFormat="1" applyFont="1" applyFill="1" applyBorder="1" applyAlignment="1">
      <alignment horizontal="right" vertical="center"/>
    </xf>
    <xf numFmtId="205" fontId="90" fillId="0" borderId="0" xfId="286" applyNumberFormat="1" applyFont="1" applyFill="1" applyBorder="1" applyAlignment="1">
      <alignment vertical="center"/>
    </xf>
    <xf numFmtId="0" fontId="90" fillId="0" borderId="0" xfId="286" applyFont="1" applyFill="1" applyBorder="1" applyAlignment="1">
      <alignment vertical="center"/>
    </xf>
    <xf numFmtId="195" fontId="15" fillId="0" borderId="0" xfId="286" quotePrefix="1" applyNumberFormat="1" applyFont="1" applyFill="1" applyBorder="1" applyAlignment="1">
      <alignment horizontal="right" vertical="center" wrapText="1"/>
    </xf>
    <xf numFmtId="195" fontId="88" fillId="0" borderId="23" xfId="286" quotePrefix="1" applyNumberFormat="1" applyFont="1" applyFill="1" applyBorder="1" applyAlignment="1">
      <alignment horizontal="right" vertical="center" wrapText="1"/>
    </xf>
    <xf numFmtId="0" fontId="12" fillId="0" borderId="0" xfId="286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 indent="1"/>
    </xf>
    <xf numFmtId="0" fontId="71" fillId="0" borderId="24" xfId="0" applyFont="1" applyBorder="1" applyAlignment="1">
      <alignment horizontal="left" vertical="center" wrapText="1"/>
    </xf>
    <xf numFmtId="195" fontId="8" fillId="0" borderId="0" xfId="286" quotePrefix="1" applyNumberFormat="1" applyFont="1" applyFill="1" applyBorder="1" applyAlignment="1">
      <alignment horizontal="right" vertical="center" wrapText="1"/>
    </xf>
    <xf numFmtId="200" fontId="8" fillId="0" borderId="0" xfId="286" quotePrefix="1" applyNumberFormat="1" applyFont="1" applyFill="1" applyBorder="1" applyAlignment="1">
      <alignment horizontal="right" vertical="center"/>
    </xf>
    <xf numFmtId="195" fontId="8" fillId="0" borderId="0" xfId="0" applyNumberFormat="1" applyFont="1" applyBorder="1" applyAlignment="1">
      <alignment horizontal="right" vertical="center" wrapText="1"/>
    </xf>
    <xf numFmtId="200" fontId="8" fillId="0" borderId="0" xfId="286" quotePrefix="1" applyNumberFormat="1" applyFont="1" applyFill="1" applyBorder="1" applyAlignment="1">
      <alignment horizontal="right"/>
    </xf>
    <xf numFmtId="200" fontId="8" fillId="0" borderId="0" xfId="286" quotePrefix="1" applyNumberFormat="1" applyFont="1" applyFill="1" applyBorder="1" applyAlignment="1">
      <alignment horizontal="right" vertical="top"/>
    </xf>
    <xf numFmtId="195" fontId="8" fillId="0" borderId="0" xfId="0" applyNumberFormat="1" applyFont="1" applyBorder="1" applyAlignment="1">
      <alignment horizontal="right" wrapText="1"/>
    </xf>
    <xf numFmtId="195" fontId="8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201" fontId="8" fillId="0" borderId="0" xfId="286" quotePrefix="1" applyNumberFormat="1" applyFont="1" applyFill="1" applyBorder="1" applyAlignment="1">
      <alignment horizontal="right" vertical="center"/>
    </xf>
    <xf numFmtId="179" fontId="83" fillId="0" borderId="0" xfId="285" applyNumberFormat="1" applyFont="1" applyBorder="1" applyAlignment="1">
      <alignment vertical="center"/>
    </xf>
    <xf numFmtId="0" fontId="9" fillId="0" borderId="0" xfId="285" applyFont="1"/>
    <xf numFmtId="179" fontId="76" fillId="0" borderId="0" xfId="285" applyNumberFormat="1" applyFont="1" applyBorder="1" applyAlignment="1">
      <alignment vertical="center"/>
    </xf>
    <xf numFmtId="179" fontId="84" fillId="0" borderId="0" xfId="285" applyNumberFormat="1" applyFont="1" applyBorder="1" applyAlignment="1">
      <alignment vertical="center"/>
    </xf>
    <xf numFmtId="201" fontId="15" fillId="0" borderId="0" xfId="286" quotePrefix="1" applyNumberFormat="1" applyFont="1" applyFill="1" applyBorder="1" applyAlignment="1">
      <alignment horizontal="right" vertical="center"/>
    </xf>
    <xf numFmtId="197" fontId="92" fillId="0" borderId="26" xfId="0" applyNumberFormat="1" applyFont="1" applyFill="1" applyBorder="1" applyAlignment="1">
      <alignment horizontal="right" vertical="center" wrapText="1"/>
    </xf>
    <xf numFmtId="204" fontId="92" fillId="0" borderId="0" xfId="0" applyNumberFormat="1" applyFont="1" applyFill="1" applyBorder="1" applyAlignment="1">
      <alignment horizontal="right" vertical="center" wrapText="1"/>
    </xf>
    <xf numFmtId="41" fontId="92" fillId="0" borderId="0" xfId="0" applyNumberFormat="1" applyFont="1" applyFill="1" applyBorder="1" applyAlignment="1">
      <alignment horizontal="right" vertical="center" wrapText="1"/>
    </xf>
    <xf numFmtId="41" fontId="92" fillId="0" borderId="0" xfId="188" applyNumberFormat="1" applyFont="1" applyFill="1" applyBorder="1" applyAlignment="1">
      <alignment horizontal="right" vertical="center" wrapText="1"/>
    </xf>
    <xf numFmtId="41" fontId="92" fillId="0" borderId="20" xfId="188" applyNumberFormat="1" applyFont="1" applyFill="1" applyBorder="1" applyAlignment="1">
      <alignment horizontal="right" vertical="center" wrapText="1"/>
    </xf>
    <xf numFmtId="0" fontId="92" fillId="0" borderId="20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 wrapText="1"/>
    </xf>
    <xf numFmtId="0" fontId="93" fillId="0" borderId="0" xfId="0" applyFont="1" applyFill="1"/>
    <xf numFmtId="0" fontId="94" fillId="0" borderId="0" xfId="0" applyFont="1" applyFill="1" applyAlignment="1"/>
    <xf numFmtId="0" fontId="97" fillId="0" borderId="39" xfId="0" applyFont="1" applyFill="1" applyBorder="1" applyAlignment="1">
      <alignment horizontal="center" vertical="center" wrapText="1"/>
    </xf>
    <xf numFmtId="194" fontId="92" fillId="0" borderId="0" xfId="188" applyNumberFormat="1" applyFont="1" applyFill="1" applyBorder="1" applyAlignment="1">
      <alignment horizontal="right" vertical="center" wrapText="1"/>
    </xf>
    <xf numFmtId="194" fontId="97" fillId="0" borderId="0" xfId="188" applyNumberFormat="1" applyFont="1" applyFill="1" applyBorder="1" applyAlignment="1">
      <alignment horizontal="right" vertical="center" wrapText="1"/>
    </xf>
    <xf numFmtId="194" fontId="97" fillId="0" borderId="0" xfId="188" quotePrefix="1" applyNumberFormat="1" applyFont="1" applyFill="1" applyBorder="1" applyAlignment="1">
      <alignment horizontal="right" vertical="center" wrapText="1"/>
    </xf>
    <xf numFmtId="43" fontId="92" fillId="0" borderId="41" xfId="0" applyNumberFormat="1" applyFont="1" applyFill="1" applyBorder="1" applyAlignment="1">
      <alignment horizontal="right" vertical="center" wrapText="1"/>
    </xf>
    <xf numFmtId="41" fontId="92" fillId="0" borderId="20" xfId="0" applyNumberFormat="1" applyFont="1" applyFill="1" applyBorder="1" applyAlignment="1">
      <alignment horizontal="right" vertical="center" wrapText="1"/>
    </xf>
    <xf numFmtId="43" fontId="92" fillId="0" borderId="26" xfId="0" applyNumberFormat="1" applyFont="1" applyFill="1" applyBorder="1" applyAlignment="1">
      <alignment horizontal="right" vertical="center" wrapText="1"/>
    </xf>
    <xf numFmtId="41" fontId="92" fillId="0" borderId="0" xfId="188" applyFont="1" applyFill="1" applyBorder="1" applyAlignment="1">
      <alignment horizontal="right" vertical="center" wrapText="1"/>
    </xf>
    <xf numFmtId="41" fontId="92" fillId="0" borderId="20" xfId="188" applyFont="1" applyFill="1" applyBorder="1" applyAlignment="1">
      <alignment horizontal="right" vertical="center" wrapText="1"/>
    </xf>
    <xf numFmtId="3" fontId="92" fillId="0" borderId="0" xfId="0" applyNumberFormat="1" applyFont="1" applyFill="1" applyBorder="1" applyAlignment="1">
      <alignment horizontal="distributed" vertical="center"/>
    </xf>
    <xf numFmtId="199" fontId="92" fillId="0" borderId="0" xfId="0" applyNumberFormat="1" applyFont="1" applyFill="1" applyBorder="1" applyAlignment="1">
      <alignment horizontal="right" vertical="center" wrapText="1"/>
    </xf>
    <xf numFmtId="0" fontId="92" fillId="0" borderId="0" xfId="0" applyNumberFormat="1" applyFont="1" applyFill="1" applyBorder="1" applyAlignment="1">
      <alignment horizontal="center" vertical="center" wrapText="1"/>
    </xf>
    <xf numFmtId="3" fontId="97" fillId="0" borderId="0" xfId="0" applyNumberFormat="1" applyFont="1" applyFill="1" applyBorder="1" applyAlignment="1">
      <alignment horizontal="distributed" vertical="center"/>
    </xf>
    <xf numFmtId="2" fontId="97" fillId="0" borderId="26" xfId="0" applyNumberFormat="1" applyFont="1" applyFill="1" applyBorder="1" applyAlignment="1">
      <alignment horizontal="right" vertical="center" wrapText="1"/>
    </xf>
    <xf numFmtId="199" fontId="97" fillId="0" borderId="0" xfId="0" applyNumberFormat="1" applyFont="1" applyFill="1" applyBorder="1" applyAlignment="1">
      <alignment horizontal="right" vertical="center" wrapText="1"/>
    </xf>
    <xf numFmtId="199" fontId="97" fillId="0" borderId="20" xfId="0" applyNumberFormat="1" applyFont="1" applyFill="1" applyBorder="1" applyAlignment="1">
      <alignment horizontal="right" vertical="center" wrapText="1"/>
    </xf>
    <xf numFmtId="0" fontId="97" fillId="0" borderId="0" xfId="0" applyNumberFormat="1" applyFont="1" applyFill="1" applyBorder="1" applyAlignment="1">
      <alignment horizontal="left" vertical="center" indent="1"/>
    </xf>
    <xf numFmtId="199" fontId="97" fillId="0" borderId="0" xfId="0" quotePrefix="1" applyNumberFormat="1" applyFont="1" applyFill="1" applyBorder="1" applyAlignment="1">
      <alignment vertical="center" wrapText="1"/>
    </xf>
    <xf numFmtId="199" fontId="97" fillId="0" borderId="0" xfId="0" applyNumberFormat="1" applyFont="1" applyFill="1" applyBorder="1" applyAlignment="1">
      <alignment vertical="center" wrapText="1"/>
    </xf>
    <xf numFmtId="206" fontId="97" fillId="0" borderId="0" xfId="0" applyNumberFormat="1" applyFont="1" applyFill="1" applyBorder="1" applyAlignment="1">
      <alignment vertical="center" wrapText="1"/>
    </xf>
    <xf numFmtId="206" fontId="97" fillId="0" borderId="0" xfId="0" applyNumberFormat="1" applyFont="1" applyFill="1" applyBorder="1" applyAlignment="1">
      <alignment horizontal="right" vertical="center" wrapText="1"/>
    </xf>
    <xf numFmtId="206" fontId="97" fillId="0" borderId="20" xfId="0" applyNumberFormat="1" applyFont="1" applyFill="1" applyBorder="1" applyAlignment="1">
      <alignment horizontal="right" vertical="center" wrapText="1"/>
    </xf>
    <xf numFmtId="2" fontId="97" fillId="0" borderId="26" xfId="0" applyNumberFormat="1" applyFont="1" applyFill="1" applyBorder="1" applyAlignment="1">
      <alignment vertical="center" wrapText="1"/>
    </xf>
    <xf numFmtId="41" fontId="97" fillId="0" borderId="0" xfId="188" applyFont="1" applyFill="1" applyBorder="1" applyAlignment="1">
      <alignment vertical="center" wrapText="1"/>
    </xf>
    <xf numFmtId="0" fontId="97" fillId="0" borderId="0" xfId="0" applyNumberFormat="1" applyFont="1" applyFill="1" applyBorder="1" applyAlignment="1">
      <alignment horizontal="left" vertical="center" indent="1" shrinkToFit="1"/>
    </xf>
    <xf numFmtId="0" fontId="96" fillId="0" borderId="21" xfId="0" applyFont="1" applyFill="1" applyBorder="1" applyAlignment="1">
      <alignment vertical="center" wrapText="1"/>
    </xf>
    <xf numFmtId="202" fontId="96" fillId="0" borderId="34" xfId="0" applyNumberFormat="1" applyFont="1" applyFill="1" applyBorder="1" applyAlignment="1">
      <alignment vertical="center" wrapText="1"/>
    </xf>
    <xf numFmtId="180" fontId="96" fillId="0" borderId="33" xfId="0" applyNumberFormat="1" applyFont="1" applyFill="1" applyBorder="1" applyAlignment="1">
      <alignment vertical="center" wrapText="1"/>
    </xf>
    <xf numFmtId="41" fontId="103" fillId="0" borderId="33" xfId="0" applyNumberFormat="1" applyFont="1" applyFill="1" applyBorder="1" applyAlignment="1">
      <alignment vertical="center" wrapText="1"/>
    </xf>
    <xf numFmtId="41" fontId="103" fillId="0" borderId="23" xfId="0" applyNumberFormat="1" applyFont="1" applyFill="1" applyBorder="1" applyAlignment="1">
      <alignment vertical="center" wrapText="1"/>
    </xf>
    <xf numFmtId="41" fontId="96" fillId="0" borderId="23" xfId="0" applyNumberFormat="1" applyFont="1" applyFill="1" applyBorder="1" applyAlignment="1">
      <alignment horizontal="right" vertical="center" wrapText="1"/>
    </xf>
    <xf numFmtId="41" fontId="96" fillId="0" borderId="33" xfId="0" applyNumberFormat="1" applyFont="1" applyFill="1" applyBorder="1" applyAlignment="1">
      <alignment horizontal="right" vertical="center" wrapText="1"/>
    </xf>
    <xf numFmtId="0" fontId="97" fillId="0" borderId="34" xfId="0" applyNumberFormat="1" applyFont="1" applyFill="1" applyBorder="1" applyAlignment="1">
      <alignment vertical="center" shrinkToFit="1"/>
    </xf>
    <xf numFmtId="0" fontId="96" fillId="0" borderId="0" xfId="0" applyFont="1" applyFill="1" applyAlignment="1"/>
    <xf numFmtId="0" fontId="97" fillId="0" borderId="0" xfId="0" applyFont="1" applyFill="1" applyAlignment="1">
      <alignment horizontal="right"/>
    </xf>
    <xf numFmtId="0" fontId="94" fillId="0" borderId="0" xfId="0" applyFont="1" applyFill="1" applyAlignment="1">
      <alignment horizontal="left"/>
    </xf>
    <xf numFmtId="0" fontId="94" fillId="0" borderId="0" xfId="0" applyFont="1" applyFill="1" applyAlignment="1">
      <alignment horizontal="right"/>
    </xf>
    <xf numFmtId="0" fontId="94" fillId="0" borderId="0" xfId="0" applyFont="1" applyFill="1"/>
    <xf numFmtId="0" fontId="96" fillId="0" borderId="0" xfId="0" applyFont="1" applyFill="1"/>
    <xf numFmtId="0" fontId="97" fillId="0" borderId="38" xfId="0" applyFont="1" applyFill="1" applyBorder="1" applyAlignment="1">
      <alignment horizontal="center" vertical="center" shrinkToFit="1"/>
    </xf>
    <xf numFmtId="0" fontId="97" fillId="0" borderId="20" xfId="0" applyFont="1" applyFill="1" applyBorder="1" applyAlignment="1">
      <alignment horizontal="center" vertical="center" shrinkToFit="1"/>
    </xf>
    <xf numFmtId="3" fontId="92" fillId="0" borderId="22" xfId="0" applyNumberFormat="1" applyFont="1" applyFill="1" applyBorder="1" applyAlignment="1">
      <alignment horizontal="distributed" vertical="center"/>
    </xf>
    <xf numFmtId="207" fontId="92" fillId="0" borderId="48" xfId="0" applyNumberFormat="1" applyFont="1" applyFill="1" applyBorder="1" applyAlignment="1">
      <alignment horizontal="right" vertical="center" wrapText="1"/>
    </xf>
    <xf numFmtId="0" fontId="92" fillId="0" borderId="22" xfId="0" applyNumberFormat="1" applyFont="1" applyFill="1" applyBorder="1" applyAlignment="1">
      <alignment horizontal="center" vertical="center" shrinkToFit="1"/>
    </xf>
    <xf numFmtId="0" fontId="97" fillId="0" borderId="0" xfId="287" applyNumberFormat="1" applyFont="1" applyFill="1" applyBorder="1" applyAlignment="1">
      <alignment horizontal="left" vertical="center" indent="1"/>
    </xf>
    <xf numFmtId="178" fontId="92" fillId="0" borderId="0" xfId="0" applyNumberFormat="1" applyFont="1" applyFill="1" applyBorder="1" applyAlignment="1">
      <alignment horizontal="right" vertical="center" wrapText="1"/>
    </xf>
    <xf numFmtId="0" fontId="92" fillId="0" borderId="0" xfId="0" applyNumberFormat="1" applyFont="1" applyFill="1" applyBorder="1" applyAlignment="1">
      <alignment horizontal="center" vertical="center" shrinkToFit="1"/>
    </xf>
    <xf numFmtId="206" fontId="97" fillId="0" borderId="0" xfId="0" quotePrefix="1" applyNumberFormat="1" applyFont="1" applyFill="1" applyBorder="1" applyAlignment="1">
      <alignment horizontal="right" vertical="center" wrapText="1"/>
    </xf>
    <xf numFmtId="3" fontId="97" fillId="0" borderId="24" xfId="0" applyNumberFormat="1" applyFont="1" applyFill="1" applyBorder="1" applyAlignment="1">
      <alignment horizontal="distributed" vertical="center"/>
    </xf>
    <xf numFmtId="41" fontId="96" fillId="0" borderId="21" xfId="0" applyNumberFormat="1" applyFont="1" applyFill="1" applyBorder="1" applyAlignment="1">
      <alignment horizontal="right" vertical="center" wrapText="1"/>
    </xf>
    <xf numFmtId="0" fontId="97" fillId="0" borderId="33" xfId="0" applyNumberFormat="1" applyFont="1" applyFill="1" applyBorder="1" applyAlignment="1">
      <alignment vertical="center" shrinkToFit="1"/>
    </xf>
    <xf numFmtId="0" fontId="96" fillId="0" borderId="19" xfId="0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wrapText="1"/>
    </xf>
    <xf numFmtId="0" fontId="97" fillId="0" borderId="39" xfId="0" applyFont="1" applyFill="1" applyBorder="1" applyAlignment="1">
      <alignment horizontal="center" vertical="center" shrinkToFit="1"/>
    </xf>
    <xf numFmtId="0" fontId="97" fillId="0" borderId="21" xfId="0" applyFont="1" applyFill="1" applyBorder="1" applyAlignment="1">
      <alignment horizontal="center" vertical="center" wrapText="1"/>
    </xf>
    <xf numFmtId="0" fontId="99" fillId="0" borderId="21" xfId="0" applyFont="1" applyFill="1" applyBorder="1" applyAlignment="1">
      <alignment horizontal="center" vertical="center" wrapText="1"/>
    </xf>
    <xf numFmtId="0" fontId="97" fillId="0" borderId="21" xfId="0" applyFont="1" applyFill="1" applyBorder="1" applyAlignment="1">
      <alignment horizontal="center" vertical="center" shrinkToFit="1"/>
    </xf>
    <xf numFmtId="0" fontId="92" fillId="0" borderId="24" xfId="0" applyFont="1" applyFill="1" applyBorder="1" applyAlignment="1">
      <alignment horizontal="left" vertical="center" wrapText="1" indent="1"/>
    </xf>
    <xf numFmtId="0" fontId="92" fillId="0" borderId="41" xfId="0" applyFont="1" applyFill="1" applyBorder="1" applyAlignment="1">
      <alignment horizontal="right" vertical="center" wrapText="1"/>
    </xf>
    <xf numFmtId="0" fontId="92" fillId="0" borderId="0" xfId="0" applyFont="1" applyFill="1" applyBorder="1" applyAlignment="1">
      <alignment horizontal="right" vertical="center" wrapText="1"/>
    </xf>
    <xf numFmtId="194" fontId="92" fillId="0" borderId="0" xfId="188" applyNumberFormat="1" applyFont="1" applyFill="1" applyBorder="1" applyAlignment="1">
      <alignment horizontal="right" vertical="center" wrapText="1" shrinkToFit="1"/>
    </xf>
    <xf numFmtId="194" fontId="92" fillId="0" borderId="20" xfId="188" applyNumberFormat="1" applyFont="1" applyFill="1" applyBorder="1" applyAlignment="1">
      <alignment horizontal="right" vertical="center" wrapText="1"/>
    </xf>
    <xf numFmtId="0" fontId="92" fillId="0" borderId="0" xfId="0" applyFont="1" applyFill="1" applyBorder="1" applyAlignment="1">
      <alignment horizontal="left" vertical="center" wrapText="1" indent="1"/>
    </xf>
    <xf numFmtId="0" fontId="100" fillId="0" borderId="24" xfId="0" applyFont="1" applyFill="1" applyBorder="1" applyAlignment="1">
      <alignment horizontal="left" vertical="center" wrapText="1" indent="2"/>
    </xf>
    <xf numFmtId="0" fontId="97" fillId="0" borderId="41" xfId="0" applyFont="1" applyFill="1" applyBorder="1" applyAlignment="1">
      <alignment horizontal="right" vertical="center" wrapText="1"/>
    </xf>
    <xf numFmtId="0" fontId="97" fillId="0" borderId="0" xfId="0" applyFont="1" applyFill="1" applyBorder="1" applyAlignment="1">
      <alignment horizontal="right" vertical="center" wrapText="1"/>
    </xf>
    <xf numFmtId="194" fontId="97" fillId="0" borderId="0" xfId="188" applyNumberFormat="1" applyFont="1" applyFill="1" applyBorder="1" applyAlignment="1">
      <alignment horizontal="right" vertical="center" wrapText="1" shrinkToFit="1"/>
    </xf>
    <xf numFmtId="194" fontId="97" fillId="0" borderId="20" xfId="188" applyNumberFormat="1" applyFont="1" applyFill="1" applyBorder="1" applyAlignment="1">
      <alignment horizontal="right" vertical="center" wrapText="1"/>
    </xf>
    <xf numFmtId="0" fontId="100" fillId="0" borderId="0" xfId="0" applyFont="1" applyFill="1" applyBorder="1" applyAlignment="1">
      <alignment horizontal="left" vertical="center" wrapText="1" indent="2"/>
    </xf>
    <xf numFmtId="194" fontId="97" fillId="0" borderId="0" xfId="188" quotePrefix="1" applyNumberFormat="1" applyFont="1" applyFill="1" applyBorder="1" applyAlignment="1">
      <alignment horizontal="right" vertical="center" wrapText="1" shrinkToFit="1"/>
    </xf>
    <xf numFmtId="0" fontId="92" fillId="0" borderId="0" xfId="0" applyFont="1" applyFill="1" applyBorder="1" applyAlignment="1">
      <alignment horizontal="center" vertical="center" wrapText="1"/>
    </xf>
    <xf numFmtId="202" fontId="92" fillId="0" borderId="26" xfId="0" applyNumberFormat="1" applyFont="1" applyFill="1" applyBorder="1" applyAlignment="1">
      <alignment horizontal="right" vertical="center" wrapText="1"/>
    </xf>
    <xf numFmtId="209" fontId="92" fillId="0" borderId="0" xfId="0" applyNumberFormat="1" applyFont="1" applyFill="1" applyBorder="1" applyAlignment="1">
      <alignment horizontal="right" vertical="center" wrapText="1"/>
    </xf>
    <xf numFmtId="204" fontId="92" fillId="0" borderId="20" xfId="0" applyNumberFormat="1" applyFont="1" applyFill="1" applyBorder="1" applyAlignment="1">
      <alignment horizontal="right" vertical="center" wrapText="1"/>
    </xf>
    <xf numFmtId="209" fontId="97" fillId="0" borderId="0" xfId="0" applyNumberFormat="1" applyFont="1" applyFill="1" applyBorder="1" applyAlignment="1">
      <alignment horizontal="right" vertical="center" wrapText="1"/>
    </xf>
    <xf numFmtId="209" fontId="97" fillId="0" borderId="0" xfId="0" applyNumberFormat="1" applyFont="1" applyFill="1" applyBorder="1" applyAlignment="1">
      <alignment vertical="center" wrapText="1"/>
    </xf>
    <xf numFmtId="43" fontId="92" fillId="0" borderId="0" xfId="0" applyNumberFormat="1" applyFont="1" applyFill="1" applyBorder="1" applyAlignment="1">
      <alignment horizontal="right" vertical="center" wrapText="1"/>
    </xf>
    <xf numFmtId="0" fontId="92" fillId="0" borderId="0" xfId="0" applyNumberFormat="1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 wrapText="1"/>
    </xf>
    <xf numFmtId="208" fontId="92" fillId="0" borderId="48" xfId="0" applyNumberFormat="1" applyFont="1" applyFill="1" applyBorder="1" applyAlignment="1">
      <alignment horizontal="right" vertical="center" wrapText="1"/>
    </xf>
    <xf numFmtId="204" fontId="92" fillId="0" borderId="48" xfId="0" applyNumberFormat="1" applyFont="1" applyFill="1" applyBorder="1" applyAlignment="1">
      <alignment horizontal="right" vertical="center" wrapText="1"/>
    </xf>
    <xf numFmtId="204" fontId="92" fillId="0" borderId="60" xfId="188" applyNumberFormat="1" applyFont="1" applyFill="1" applyBorder="1" applyAlignment="1">
      <alignment horizontal="right" vertical="center" wrapText="1"/>
    </xf>
    <xf numFmtId="202" fontId="92" fillId="0" borderId="0" xfId="0" applyNumberFormat="1" applyFont="1" applyFill="1" applyBorder="1" applyAlignment="1">
      <alignment horizontal="right" vertical="center" wrapText="1"/>
    </xf>
    <xf numFmtId="2" fontId="97" fillId="0" borderId="0" xfId="242" applyNumberFormat="1" applyFont="1" applyFill="1" applyAlignment="1">
      <alignment vertical="center" wrapText="1"/>
    </xf>
    <xf numFmtId="3" fontId="96" fillId="0" borderId="0" xfId="0" applyNumberFormat="1" applyFont="1" applyFill="1" applyBorder="1" applyAlignment="1">
      <alignment horizontal="distributed" vertical="center"/>
    </xf>
    <xf numFmtId="0" fontId="97" fillId="0" borderId="47" xfId="0" applyFont="1" applyFill="1" applyBorder="1" applyAlignment="1">
      <alignment horizontal="center" vertical="center" shrinkToFit="1"/>
    </xf>
    <xf numFmtId="0" fontId="96" fillId="0" borderId="36" xfId="0" applyFont="1" applyFill="1" applyBorder="1" applyAlignment="1">
      <alignment horizontal="center" vertical="center" shrinkToFit="1"/>
    </xf>
    <xf numFmtId="0" fontId="96" fillId="0" borderId="37" xfId="0" applyFont="1" applyFill="1" applyBorder="1" applyAlignment="1">
      <alignment horizontal="center" vertical="center" shrinkToFit="1"/>
    </xf>
    <xf numFmtId="0" fontId="94" fillId="0" borderId="0" xfId="0" applyFont="1" applyFill="1" applyBorder="1"/>
    <xf numFmtId="0" fontId="103" fillId="0" borderId="0" xfId="0" applyFont="1" applyFill="1" applyBorder="1"/>
    <xf numFmtId="181" fontId="104" fillId="0" borderId="0" xfId="0" applyNumberFormat="1" applyFont="1" applyFill="1" applyBorder="1" applyAlignment="1">
      <alignment horizontal="right" vertical="center"/>
    </xf>
    <xf numFmtId="38" fontId="104" fillId="0" borderId="0" xfId="0" applyNumberFormat="1" applyFont="1" applyFill="1" applyBorder="1" applyAlignment="1">
      <alignment horizontal="right" vertical="center"/>
    </xf>
    <xf numFmtId="0" fontId="95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left"/>
    </xf>
    <xf numFmtId="0" fontId="96" fillId="0" borderId="0" xfId="0" applyFont="1" applyFill="1" applyAlignment="1">
      <alignment horizontal="left"/>
    </xf>
    <xf numFmtId="0" fontId="103" fillId="0" borderId="0" xfId="0" applyFont="1" applyFill="1"/>
    <xf numFmtId="0" fontId="96" fillId="0" borderId="43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vertical="center" wrapText="1"/>
    </xf>
    <xf numFmtId="0" fontId="105" fillId="0" borderId="43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shrinkToFit="1"/>
    </xf>
    <xf numFmtId="0" fontId="92" fillId="0" borderId="26" xfId="0" applyFont="1" applyFill="1" applyBorder="1" applyAlignment="1">
      <alignment horizontal="left" vertical="center" wrapText="1" indent="1"/>
    </xf>
    <xf numFmtId="0" fontId="100" fillId="0" borderId="26" xfId="0" applyFont="1" applyFill="1" applyBorder="1" applyAlignment="1">
      <alignment horizontal="left" vertical="center" wrapText="1" indent="2"/>
    </xf>
    <xf numFmtId="0" fontId="97" fillId="0" borderId="26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horizontal="center" vertical="center" wrapText="1"/>
    </xf>
    <xf numFmtId="176" fontId="96" fillId="0" borderId="34" xfId="0" applyNumberFormat="1" applyFont="1" applyFill="1" applyBorder="1" applyAlignment="1">
      <alignment horizontal="right" vertical="center" wrapText="1"/>
    </xf>
    <xf numFmtId="181" fontId="96" fillId="0" borderId="33" xfId="0" applyNumberFormat="1" applyFont="1" applyFill="1" applyBorder="1" applyAlignment="1">
      <alignment horizontal="right" vertical="center"/>
    </xf>
    <xf numFmtId="38" fontId="96" fillId="0" borderId="33" xfId="0" applyNumberFormat="1" applyFont="1" applyFill="1" applyBorder="1" applyAlignment="1">
      <alignment horizontal="right" vertical="center"/>
    </xf>
    <xf numFmtId="0" fontId="97" fillId="0" borderId="35" xfId="0" applyFont="1" applyFill="1" applyBorder="1" applyAlignment="1">
      <alignment horizontal="center" vertical="center" wrapText="1"/>
    </xf>
    <xf numFmtId="200" fontId="103" fillId="0" borderId="0" xfId="0" applyNumberFormat="1" applyFont="1" applyFill="1" applyBorder="1"/>
    <xf numFmtId="0" fontId="97" fillId="0" borderId="0" xfId="0" applyFont="1" applyFill="1" applyBorder="1" applyAlignment="1">
      <alignment horizontal="right"/>
    </xf>
    <xf numFmtId="176" fontId="97" fillId="0" borderId="34" xfId="0" applyNumberFormat="1" applyFont="1" applyFill="1" applyBorder="1" applyAlignment="1">
      <alignment horizontal="right" vertical="center" wrapText="1"/>
    </xf>
    <xf numFmtId="181" fontId="97" fillId="0" borderId="33" xfId="0" applyNumberFormat="1" applyFont="1" applyFill="1" applyBorder="1" applyAlignment="1">
      <alignment horizontal="right" vertical="center"/>
    </xf>
    <xf numFmtId="38" fontId="97" fillId="0" borderId="33" xfId="0" applyNumberFormat="1" applyFont="1" applyFill="1" applyBorder="1" applyAlignment="1">
      <alignment horizontal="right" vertical="center"/>
    </xf>
    <xf numFmtId="0" fontId="96" fillId="0" borderId="0" xfId="0" applyFont="1" applyFill="1" applyAlignment="1">
      <alignment horizontal="right"/>
    </xf>
    <xf numFmtId="195" fontId="103" fillId="0" borderId="0" xfId="0" applyNumberFormat="1" applyFont="1" applyFill="1"/>
    <xf numFmtId="195" fontId="96" fillId="0" borderId="0" xfId="0" applyNumberFormat="1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/>
    </xf>
    <xf numFmtId="41" fontId="97" fillId="0" borderId="0" xfId="0" applyNumberFormat="1" applyFont="1" applyFill="1" applyBorder="1" applyAlignment="1" applyProtection="1">
      <alignment horizontal="right" vertical="center"/>
      <protection locked="0"/>
    </xf>
    <xf numFmtId="41" fontId="97" fillId="0" borderId="0" xfId="0" applyNumberFormat="1" applyFont="1" applyFill="1" applyBorder="1" applyAlignment="1" applyProtection="1">
      <alignment horizontal="right" vertical="center"/>
    </xf>
    <xf numFmtId="41" fontId="97" fillId="0" borderId="31" xfId="0" applyNumberFormat="1" applyFont="1" applyFill="1" applyBorder="1" applyAlignment="1" applyProtection="1">
      <alignment horizontal="right" vertical="center"/>
      <protection locked="0"/>
    </xf>
    <xf numFmtId="41" fontId="97" fillId="0" borderId="23" xfId="0" applyNumberFormat="1" applyFont="1" applyFill="1" applyBorder="1" applyAlignment="1" applyProtection="1">
      <alignment horizontal="right" vertical="center"/>
      <protection locked="0"/>
    </xf>
    <xf numFmtId="0" fontId="106" fillId="0" borderId="0" xfId="285" applyFont="1" applyFill="1" applyAlignment="1">
      <alignment horizontal="right" vertical="center"/>
    </xf>
    <xf numFmtId="0" fontId="106" fillId="0" borderId="0" xfId="285" applyFont="1" applyFill="1" applyAlignment="1">
      <alignment vertical="center"/>
    </xf>
    <xf numFmtId="0" fontId="106" fillId="0" borderId="0" xfId="285" applyFont="1" applyFill="1" applyAlignment="1">
      <alignment horizontal="left" vertical="center"/>
    </xf>
    <xf numFmtId="0" fontId="107" fillId="0" borderId="0" xfId="285" applyFont="1" applyFill="1" applyBorder="1" applyAlignment="1">
      <alignment vertical="center"/>
    </xf>
    <xf numFmtId="0" fontId="97" fillId="0" borderId="0" xfId="285" applyFont="1" applyFill="1" applyAlignment="1">
      <alignment horizontal="right" vertical="center"/>
    </xf>
    <xf numFmtId="0" fontId="97" fillId="0" borderId="0" xfId="285" applyFont="1" applyFill="1" applyAlignment="1">
      <alignment vertical="center"/>
    </xf>
    <xf numFmtId="0" fontId="97" fillId="0" borderId="0" xfId="285" applyFont="1" applyFill="1" applyBorder="1" applyAlignment="1">
      <alignment vertical="center"/>
    </xf>
    <xf numFmtId="0" fontId="102" fillId="0" borderId="0" xfId="285" applyFont="1" applyFill="1" applyBorder="1" applyAlignment="1">
      <alignment vertical="center"/>
    </xf>
    <xf numFmtId="0" fontId="102" fillId="0" borderId="0" xfId="285" applyFont="1" applyFill="1" applyBorder="1" applyAlignment="1">
      <alignment horizontal="center" vertical="center"/>
    </xf>
    <xf numFmtId="0" fontId="97" fillId="0" borderId="23" xfId="285" applyFont="1" applyFill="1" applyBorder="1" applyAlignment="1">
      <alignment vertical="center"/>
    </xf>
    <xf numFmtId="0" fontId="97" fillId="0" borderId="23" xfId="285" applyFont="1" applyFill="1" applyBorder="1" applyAlignment="1">
      <alignment horizontal="right" vertical="center"/>
    </xf>
    <xf numFmtId="0" fontId="97" fillId="0" borderId="23" xfId="285" applyFont="1" applyFill="1" applyBorder="1" applyAlignment="1">
      <alignment horizontal="centerContinuous" vertical="center"/>
    </xf>
    <xf numFmtId="0" fontId="92" fillId="0" borderId="23" xfId="285" applyFont="1" applyFill="1" applyBorder="1" applyAlignment="1">
      <alignment horizontal="centerContinuous" vertical="center"/>
    </xf>
    <xf numFmtId="0" fontId="96" fillId="0" borderId="24" xfId="285" applyFont="1" applyFill="1" applyBorder="1" applyAlignment="1">
      <alignment horizontal="center" vertical="center"/>
    </xf>
    <xf numFmtId="0" fontId="96" fillId="0" borderId="25" xfId="285" applyFont="1" applyFill="1" applyBorder="1" applyAlignment="1">
      <alignment horizontal="center" vertical="center"/>
    </xf>
    <xf numFmtId="0" fontId="96" fillId="0" borderId="25" xfId="285" applyFont="1" applyFill="1" applyBorder="1" applyAlignment="1">
      <alignment horizontal="centerContinuous" vertical="center"/>
    </xf>
    <xf numFmtId="0" fontId="96" fillId="0" borderId="29" xfId="285" applyFont="1" applyFill="1" applyBorder="1" applyAlignment="1">
      <alignment horizontal="center" vertical="center"/>
    </xf>
    <xf numFmtId="0" fontId="96" fillId="0" borderId="24" xfId="285" applyFont="1" applyFill="1" applyBorder="1" applyAlignment="1">
      <alignment horizontal="centerContinuous" vertical="center"/>
    </xf>
    <xf numFmtId="0" fontId="96" fillId="0" borderId="26" xfId="285" applyFont="1" applyFill="1" applyBorder="1" applyAlignment="1">
      <alignment horizontal="centerContinuous" vertical="center"/>
    </xf>
    <xf numFmtId="0" fontId="96" fillId="0" borderId="26" xfId="285" applyFont="1" applyFill="1" applyBorder="1" applyAlignment="1">
      <alignment horizontal="center" vertical="center"/>
    </xf>
    <xf numFmtId="0" fontId="97" fillId="0" borderId="30" xfId="285" applyFont="1" applyFill="1" applyBorder="1" applyAlignment="1">
      <alignment horizontal="center" vertical="center"/>
    </xf>
    <xf numFmtId="0" fontId="97" fillId="0" borderId="40" xfId="285" applyFont="1" applyFill="1" applyBorder="1" applyAlignment="1">
      <alignment horizontal="center" vertical="center"/>
    </xf>
    <xf numFmtId="0" fontId="97" fillId="0" borderId="40" xfId="285" applyFont="1" applyFill="1" applyBorder="1" applyAlignment="1">
      <alignment horizontal="centerContinuous" vertical="center"/>
    </xf>
    <xf numFmtId="0" fontId="97" fillId="0" borderId="40" xfId="285" applyFont="1" applyFill="1" applyBorder="1" applyAlignment="1">
      <alignment horizontal="center" vertical="center" shrinkToFit="1"/>
    </xf>
    <xf numFmtId="0" fontId="97" fillId="0" borderId="31" xfId="285" applyFont="1" applyFill="1" applyBorder="1" applyAlignment="1">
      <alignment horizontal="center" vertical="center"/>
    </xf>
    <xf numFmtId="0" fontId="97" fillId="0" borderId="30" xfId="285" applyFont="1" applyFill="1" applyBorder="1" applyAlignment="1">
      <alignment horizontal="centerContinuous" vertical="center"/>
    </xf>
    <xf numFmtId="0" fontId="97" fillId="0" borderId="31" xfId="285" applyFont="1" applyFill="1" applyBorder="1" applyAlignment="1">
      <alignment horizontal="centerContinuous" vertical="center"/>
    </xf>
    <xf numFmtId="0" fontId="97" fillId="0" borderId="24" xfId="0" applyFont="1" applyFill="1" applyBorder="1" applyAlignment="1">
      <alignment horizontal="center" vertical="center" wrapText="1"/>
    </xf>
    <xf numFmtId="0" fontId="97" fillId="0" borderId="24" xfId="285" applyFont="1" applyFill="1" applyBorder="1" applyAlignment="1">
      <alignment horizontal="center" vertical="center"/>
    </xf>
    <xf numFmtId="0" fontId="97" fillId="0" borderId="26" xfId="285" applyFont="1" applyFill="1" applyBorder="1" applyAlignment="1">
      <alignment horizontal="center" vertical="center"/>
    </xf>
    <xf numFmtId="0" fontId="92" fillId="0" borderId="24" xfId="285" applyFont="1" applyFill="1" applyBorder="1" applyAlignment="1">
      <alignment horizontal="center" vertical="center"/>
    </xf>
    <xf numFmtId="41" fontId="92" fillId="0" borderId="0" xfId="0" applyNumberFormat="1" applyFont="1" applyFill="1" applyBorder="1" applyAlignment="1" applyProtection="1">
      <alignment horizontal="right" vertical="center"/>
    </xf>
    <xf numFmtId="0" fontId="92" fillId="0" borderId="26" xfId="285" applyFont="1" applyFill="1" applyBorder="1" applyAlignment="1">
      <alignment horizontal="center" vertical="center"/>
    </xf>
    <xf numFmtId="0" fontId="97" fillId="0" borderId="24" xfId="285" quotePrefix="1" applyFont="1" applyFill="1" applyBorder="1" applyAlignment="1">
      <alignment horizontal="center" vertical="center"/>
    </xf>
    <xf numFmtId="41" fontId="97" fillId="0" borderId="0" xfId="285" applyNumberFormat="1" applyFont="1" applyFill="1" applyBorder="1" applyAlignment="1">
      <alignment horizontal="right" vertical="center"/>
    </xf>
    <xf numFmtId="179" fontId="97" fillId="0" borderId="26" xfId="285" applyNumberFormat="1" applyFont="1" applyFill="1" applyBorder="1" applyAlignment="1">
      <alignment horizontal="center" vertical="center"/>
    </xf>
    <xf numFmtId="0" fontId="97" fillId="0" borderId="30" xfId="285" quotePrefix="1" applyFont="1" applyFill="1" applyBorder="1" applyAlignment="1">
      <alignment horizontal="center" vertical="center"/>
    </xf>
    <xf numFmtId="41" fontId="97" fillId="0" borderId="23" xfId="285" applyNumberFormat="1" applyFont="1" applyFill="1" applyBorder="1" applyAlignment="1">
      <alignment horizontal="right" vertical="center"/>
    </xf>
    <xf numFmtId="41" fontId="97" fillId="0" borderId="30" xfId="285" applyNumberFormat="1" applyFont="1" applyFill="1" applyBorder="1" applyAlignment="1">
      <alignment horizontal="right" vertical="center"/>
    </xf>
    <xf numFmtId="179" fontId="97" fillId="0" borderId="31" xfId="285" applyNumberFormat="1" applyFont="1" applyFill="1" applyBorder="1" applyAlignment="1">
      <alignment horizontal="center" vertical="center"/>
    </xf>
    <xf numFmtId="0" fontId="96" fillId="0" borderId="0" xfId="285" applyFont="1" applyFill="1" applyBorder="1" applyAlignment="1">
      <alignment horizontal="left" vertical="center"/>
    </xf>
    <xf numFmtId="0" fontId="97" fillId="0" borderId="0" xfId="285" applyFont="1" applyFill="1" applyBorder="1" applyAlignment="1">
      <alignment horizontal="left" vertical="center"/>
    </xf>
    <xf numFmtId="0" fontId="96" fillId="0" borderId="0" xfId="285" applyFont="1" applyFill="1" applyBorder="1" applyAlignment="1">
      <alignment vertical="center"/>
    </xf>
    <xf numFmtId="0" fontId="99" fillId="0" borderId="0" xfId="285" applyFont="1" applyFill="1" applyBorder="1" applyAlignment="1">
      <alignment vertical="center"/>
    </xf>
    <xf numFmtId="0" fontId="99" fillId="0" borderId="0" xfId="285" applyFont="1" applyFill="1" applyAlignment="1">
      <alignment horizontal="right" vertical="center"/>
    </xf>
    <xf numFmtId="0" fontId="99" fillId="0" borderId="0" xfId="285" applyFont="1" applyFill="1" applyAlignment="1">
      <alignment vertical="center"/>
    </xf>
    <xf numFmtId="0" fontId="109" fillId="0" borderId="0" xfId="285" applyFont="1" applyFill="1" applyBorder="1" applyAlignment="1">
      <alignment vertical="center"/>
    </xf>
    <xf numFmtId="0" fontId="109" fillId="0" borderId="0" xfId="285" applyFont="1" applyFill="1" applyAlignment="1">
      <alignment horizontal="right" vertical="center"/>
    </xf>
    <xf numFmtId="0" fontId="109" fillId="0" borderId="0" xfId="285" applyFont="1" applyFill="1" applyAlignment="1">
      <alignment vertical="center"/>
    </xf>
    <xf numFmtId="0" fontId="98" fillId="0" borderId="0" xfId="285" applyFont="1" applyFill="1" applyBorder="1" applyAlignment="1">
      <alignment vertical="center"/>
    </xf>
    <xf numFmtId="179" fontId="109" fillId="0" borderId="0" xfId="285" applyNumberFormat="1" applyFont="1" applyFill="1" applyBorder="1" applyAlignment="1">
      <alignment vertical="center"/>
    </xf>
    <xf numFmtId="179" fontId="109" fillId="0" borderId="0" xfId="285" applyNumberFormat="1" applyFont="1" applyFill="1" applyBorder="1" applyAlignment="1">
      <alignment horizontal="right" vertical="center"/>
    </xf>
    <xf numFmtId="179" fontId="110" fillId="0" borderId="0" xfId="285" applyNumberFormat="1" applyFont="1" applyFill="1" applyBorder="1" applyAlignment="1">
      <alignment vertical="center"/>
    </xf>
    <xf numFmtId="0" fontId="96" fillId="0" borderId="43" xfId="0" applyFont="1" applyFill="1" applyBorder="1" applyAlignment="1">
      <alignment horizontal="center" vertical="center" shrinkToFit="1"/>
    </xf>
    <xf numFmtId="0" fontId="96" fillId="0" borderId="42" xfId="0" applyFont="1" applyFill="1" applyBorder="1" applyAlignment="1">
      <alignment horizontal="center" vertical="center" shrinkToFit="1"/>
    </xf>
    <xf numFmtId="0" fontId="96" fillId="0" borderId="19" xfId="0" applyFont="1" applyFill="1" applyBorder="1" applyAlignment="1">
      <alignment horizontal="center" vertical="center" shrinkToFit="1"/>
    </xf>
    <xf numFmtId="0" fontId="105" fillId="0" borderId="43" xfId="0" applyFont="1" applyFill="1" applyBorder="1" applyAlignment="1">
      <alignment horizontal="center" vertical="center" shrinkToFit="1"/>
    </xf>
    <xf numFmtId="200" fontId="112" fillId="0" borderId="41" xfId="188" applyNumberFormat="1" applyFont="1" applyFill="1" applyBorder="1" applyAlignment="1">
      <alignment horizontal="right" vertical="center" wrapText="1"/>
    </xf>
    <xf numFmtId="200" fontId="112" fillId="0" borderId="0" xfId="188" applyNumberFormat="1" applyFont="1" applyFill="1" applyBorder="1" applyAlignment="1">
      <alignment horizontal="right" vertical="center"/>
    </xf>
    <xf numFmtId="200" fontId="112" fillId="0" borderId="0" xfId="188" quotePrefix="1" applyNumberFormat="1" applyFont="1" applyFill="1" applyBorder="1" applyAlignment="1">
      <alignment horizontal="right" vertical="center"/>
    </xf>
    <xf numFmtId="200" fontId="113" fillId="0" borderId="41" xfId="188" applyNumberFormat="1" applyFont="1" applyFill="1" applyBorder="1" applyAlignment="1">
      <alignment horizontal="right" vertical="center" wrapText="1"/>
    </xf>
    <xf numFmtId="200" fontId="113" fillId="0" borderId="0" xfId="188" applyNumberFormat="1" applyFont="1" applyFill="1" applyBorder="1" applyAlignment="1">
      <alignment horizontal="right" vertical="center"/>
    </xf>
    <xf numFmtId="200" fontId="113" fillId="0" borderId="0" xfId="188" quotePrefix="1" applyNumberFormat="1" applyFont="1" applyFill="1" applyBorder="1" applyAlignment="1">
      <alignment horizontal="right" vertical="center"/>
    </xf>
    <xf numFmtId="200" fontId="112" fillId="0" borderId="41" xfId="188" applyNumberFormat="1" applyFont="1" applyFill="1" applyBorder="1" applyAlignment="1">
      <alignment vertical="center" wrapText="1"/>
    </xf>
    <xf numFmtId="200" fontId="113" fillId="0" borderId="41" xfId="188" applyNumberFormat="1" applyFont="1" applyFill="1" applyBorder="1" applyAlignment="1">
      <alignment vertical="center" wrapText="1"/>
    </xf>
    <xf numFmtId="200" fontId="112" fillId="0" borderId="41" xfId="188" applyNumberFormat="1" applyFont="1" applyFill="1" applyBorder="1" applyAlignment="1">
      <alignment horizontal="right" vertical="center"/>
    </xf>
    <xf numFmtId="200" fontId="112" fillId="0" borderId="0" xfId="188" applyNumberFormat="1" applyFont="1" applyFill="1" applyBorder="1" applyAlignment="1">
      <alignment vertical="center" wrapText="1"/>
    </xf>
    <xf numFmtId="0" fontId="100" fillId="0" borderId="26" xfId="0" applyFont="1" applyFill="1" applyBorder="1" applyAlignment="1">
      <alignment horizontal="left" vertical="center" indent="2" shrinkToFit="1"/>
    </xf>
    <xf numFmtId="179" fontId="97" fillId="0" borderId="24" xfId="285" applyNumberFormat="1" applyFont="1" applyFill="1" applyBorder="1" applyAlignment="1">
      <alignment horizontal="centerContinuous" vertical="center"/>
    </xf>
    <xf numFmtId="176" fontId="92" fillId="0" borderId="0" xfId="0" applyNumberFormat="1" applyFont="1" applyFill="1" applyBorder="1" applyAlignment="1">
      <alignment horizontal="right" vertical="center"/>
    </xf>
    <xf numFmtId="201" fontId="92" fillId="0" borderId="0" xfId="0" applyNumberFormat="1" applyFont="1" applyFill="1" applyBorder="1" applyAlignment="1">
      <alignment horizontal="right" vertical="center"/>
    </xf>
    <xf numFmtId="176" fontId="97" fillId="0" borderId="0" xfId="0" applyNumberFormat="1" applyFont="1" applyFill="1" applyBorder="1" applyAlignment="1">
      <alignment horizontal="right" vertical="center"/>
    </xf>
    <xf numFmtId="201" fontId="97" fillId="0" borderId="0" xfId="0" applyNumberFormat="1" applyFont="1" applyFill="1" applyBorder="1" applyAlignment="1">
      <alignment horizontal="right" vertical="center"/>
    </xf>
    <xf numFmtId="178" fontId="92" fillId="0" borderId="24" xfId="285" applyNumberFormat="1" applyFont="1" applyFill="1" applyBorder="1" applyAlignment="1">
      <alignment horizontal="center" vertical="center"/>
    </xf>
    <xf numFmtId="0" fontId="92" fillId="0" borderId="26" xfId="285" applyNumberFormat="1" applyFont="1" applyFill="1" applyBorder="1" applyAlignment="1">
      <alignment horizontal="center" vertical="center"/>
    </xf>
    <xf numFmtId="176" fontId="97" fillId="0" borderId="0" xfId="0" applyNumberFormat="1" applyFont="1" applyFill="1" applyBorder="1" applyAlignment="1" applyProtection="1">
      <alignment horizontal="right" vertical="center"/>
      <protection locked="0"/>
    </xf>
    <xf numFmtId="176" fontId="97" fillId="0" borderId="26" xfId="0" applyNumberFormat="1" applyFont="1" applyFill="1" applyBorder="1" applyAlignment="1" applyProtection="1">
      <alignment horizontal="right" vertical="center"/>
      <protection locked="0"/>
    </xf>
    <xf numFmtId="176" fontId="97" fillId="0" borderId="24" xfId="0" applyNumberFormat="1" applyFont="1" applyFill="1" applyBorder="1" applyAlignment="1">
      <alignment horizontal="right" vertical="center"/>
    </xf>
    <xf numFmtId="176" fontId="97" fillId="0" borderId="31" xfId="0" applyNumberFormat="1" applyFont="1" applyFill="1" applyBorder="1" applyAlignment="1" applyProtection="1">
      <alignment horizontal="right" vertical="center"/>
      <protection locked="0"/>
    </xf>
    <xf numFmtId="176" fontId="97" fillId="0" borderId="23" xfId="0" applyNumberFormat="1" applyFont="1" applyFill="1" applyBorder="1" applyAlignment="1">
      <alignment horizontal="right" vertical="center"/>
    </xf>
    <xf numFmtId="201" fontId="97" fillId="0" borderId="23" xfId="0" applyNumberFormat="1" applyFont="1" applyFill="1" applyBorder="1" applyAlignment="1">
      <alignment horizontal="right" vertical="center"/>
    </xf>
    <xf numFmtId="176" fontId="97" fillId="0" borderId="30" xfId="0" applyNumberFormat="1" applyFont="1" applyFill="1" applyBorder="1" applyAlignment="1">
      <alignment horizontal="right" vertical="center"/>
    </xf>
    <xf numFmtId="179" fontId="113" fillId="0" borderId="0" xfId="285" applyNumberFormat="1" applyFont="1" applyFill="1" applyBorder="1" applyAlignment="1">
      <alignment horizontal="right" vertical="center"/>
    </xf>
    <xf numFmtId="179" fontId="113" fillId="0" borderId="0" xfId="285" applyNumberFormat="1" applyFont="1" applyFill="1" applyBorder="1" applyAlignment="1">
      <alignment horizontal="centerContinuous" vertical="center"/>
    </xf>
    <xf numFmtId="179" fontId="113" fillId="0" borderId="0" xfId="285" applyNumberFormat="1" applyFont="1" applyFill="1" applyBorder="1" applyAlignment="1">
      <alignment vertical="center"/>
    </xf>
    <xf numFmtId="179" fontId="107" fillId="0" borderId="0" xfId="285" applyNumberFormat="1" applyFont="1" applyFill="1" applyBorder="1" applyAlignment="1">
      <alignment vertical="center"/>
    </xf>
    <xf numFmtId="179" fontId="97" fillId="0" borderId="0" xfId="285" applyNumberFormat="1" applyFont="1" applyFill="1" applyBorder="1" applyAlignment="1">
      <alignment horizontal="right" vertical="center"/>
    </xf>
    <xf numFmtId="179" fontId="97" fillId="0" borderId="0" xfId="285" applyNumberFormat="1" applyFont="1" applyFill="1" applyBorder="1" applyAlignment="1">
      <alignment horizontal="centerContinuous" vertical="center"/>
    </xf>
    <xf numFmtId="179" fontId="97" fillId="0" borderId="0" xfId="285" applyNumberFormat="1" applyFont="1" applyFill="1" applyBorder="1" applyAlignment="1">
      <alignment vertical="center"/>
    </xf>
    <xf numFmtId="179" fontId="92" fillId="0" borderId="0" xfId="285" applyNumberFormat="1" applyFont="1" applyFill="1" applyBorder="1" applyAlignment="1">
      <alignment horizontal="center" vertical="center"/>
    </xf>
    <xf numFmtId="0" fontId="97" fillId="0" borderId="23" xfId="285" applyFont="1" applyFill="1" applyBorder="1" applyAlignment="1"/>
    <xf numFmtId="179" fontId="97" fillId="0" borderId="23" xfId="285" applyNumberFormat="1" applyFont="1" applyFill="1" applyBorder="1" applyAlignment="1">
      <alignment horizontal="right" vertical="center"/>
    </xf>
    <xf numFmtId="179" fontId="97" fillId="0" borderId="23" xfId="285" applyNumberFormat="1" applyFont="1" applyFill="1" applyBorder="1" applyAlignment="1">
      <alignment horizontal="centerContinuous" vertical="center"/>
    </xf>
    <xf numFmtId="179" fontId="97" fillId="0" borderId="23" xfId="285" applyNumberFormat="1" applyFont="1" applyFill="1" applyBorder="1" applyAlignment="1">
      <alignment vertical="center"/>
    </xf>
    <xf numFmtId="179" fontId="97" fillId="0" borderId="23" xfId="285" applyNumberFormat="1" applyFont="1" applyFill="1" applyBorder="1" applyAlignment="1">
      <alignment horizontal="right"/>
    </xf>
    <xf numFmtId="179" fontId="96" fillId="0" borderId="27" xfId="285" applyNumberFormat="1" applyFont="1" applyFill="1" applyBorder="1" applyAlignment="1">
      <alignment horizontal="center" vertical="center"/>
    </xf>
    <xf numFmtId="179" fontId="96" fillId="0" borderId="24" xfId="285" applyNumberFormat="1" applyFont="1" applyFill="1" applyBorder="1" applyAlignment="1">
      <alignment horizontal="centerContinuous" vertical="center"/>
    </xf>
    <xf numFmtId="179" fontId="97" fillId="0" borderId="28" xfId="285" applyNumberFormat="1" applyFont="1" applyFill="1" applyBorder="1" applyAlignment="1">
      <alignment horizontal="centerContinuous" vertical="center"/>
    </xf>
    <xf numFmtId="179" fontId="97" fillId="0" borderId="44" xfId="285" applyNumberFormat="1" applyFont="1" applyFill="1" applyBorder="1" applyAlignment="1">
      <alignment horizontal="centerContinuous" vertical="center"/>
    </xf>
    <xf numFmtId="179" fontId="97" fillId="0" borderId="25" xfId="285" applyNumberFormat="1" applyFont="1" applyFill="1" applyBorder="1" applyAlignment="1">
      <alignment horizontal="center" vertical="center"/>
    </xf>
    <xf numFmtId="179" fontId="97" fillId="0" borderId="25" xfId="285" applyNumberFormat="1" applyFont="1" applyFill="1" applyBorder="1" applyAlignment="1">
      <alignment horizontal="centerContinuous" vertical="center"/>
    </xf>
    <xf numFmtId="9" fontId="97" fillId="0" borderId="25" xfId="285" quotePrefix="1" applyNumberFormat="1" applyFont="1" applyFill="1" applyBorder="1" applyAlignment="1">
      <alignment horizontal="center" vertical="center"/>
    </xf>
    <xf numFmtId="179" fontId="96" fillId="0" borderId="25" xfId="285" applyNumberFormat="1" applyFont="1" applyFill="1" applyBorder="1" applyAlignment="1">
      <alignment horizontal="center" vertical="center"/>
    </xf>
    <xf numFmtId="179" fontId="96" fillId="0" borderId="24" xfId="285" applyNumberFormat="1" applyFont="1" applyFill="1" applyBorder="1" applyAlignment="1">
      <alignment horizontal="center" vertical="center"/>
    </xf>
    <xf numFmtId="179" fontId="96" fillId="0" borderId="26" xfId="285" applyNumberFormat="1" applyFont="1" applyFill="1" applyBorder="1" applyAlignment="1">
      <alignment horizontal="centerContinuous" vertical="center"/>
    </xf>
    <xf numFmtId="179" fontId="96" fillId="0" borderId="29" xfId="285" applyNumberFormat="1" applyFont="1" applyFill="1" applyBorder="1" applyAlignment="1">
      <alignment horizontal="center" vertical="center"/>
    </xf>
    <xf numFmtId="179" fontId="97" fillId="0" borderId="40" xfId="285" applyNumberFormat="1" applyFont="1" applyFill="1" applyBorder="1" applyAlignment="1">
      <alignment horizontal="center" vertical="center"/>
    </xf>
    <xf numFmtId="179" fontId="97" fillId="0" borderId="30" xfId="285" applyNumberFormat="1" applyFont="1" applyFill="1" applyBorder="1" applyAlignment="1">
      <alignment horizontal="center" vertical="center" wrapText="1"/>
    </xf>
    <xf numFmtId="0" fontId="97" fillId="0" borderId="30" xfId="0" applyFont="1" applyFill="1" applyBorder="1" applyAlignment="1">
      <alignment horizontal="center" vertical="center"/>
    </xf>
    <xf numFmtId="179" fontId="97" fillId="0" borderId="40" xfId="285" applyNumberFormat="1" applyFont="1" applyFill="1" applyBorder="1" applyAlignment="1">
      <alignment horizontal="center" vertical="center" wrapText="1"/>
    </xf>
    <xf numFmtId="0" fontId="97" fillId="0" borderId="40" xfId="0" applyFont="1" applyFill="1" applyBorder="1" applyAlignment="1">
      <alignment horizontal="center" vertical="center" wrapText="1"/>
    </xf>
    <xf numFmtId="179" fontId="97" fillId="0" borderId="24" xfId="285" quotePrefix="1" applyNumberFormat="1" applyFont="1" applyFill="1" applyBorder="1" applyAlignment="1">
      <alignment horizontal="center" vertical="center"/>
    </xf>
    <xf numFmtId="176" fontId="97" fillId="0" borderId="0" xfId="285" applyNumberFormat="1" applyFont="1" applyFill="1" applyBorder="1" applyAlignment="1">
      <alignment horizontal="right" vertical="center"/>
    </xf>
    <xf numFmtId="0" fontId="97" fillId="0" borderId="26" xfId="285" applyNumberFormat="1" applyFont="1" applyFill="1" applyBorder="1" applyAlignment="1">
      <alignment horizontal="center" vertical="center"/>
    </xf>
    <xf numFmtId="176" fontId="97" fillId="0" borderId="0" xfId="285" quotePrefix="1" applyNumberFormat="1" applyFont="1" applyFill="1" applyBorder="1" applyAlignment="1">
      <alignment horizontal="right" vertical="center"/>
    </xf>
    <xf numFmtId="179" fontId="97" fillId="0" borderId="30" xfId="285" quotePrefix="1" applyNumberFormat="1" applyFont="1" applyFill="1" applyBorder="1" applyAlignment="1">
      <alignment horizontal="center" vertical="center"/>
    </xf>
    <xf numFmtId="176" fontId="97" fillId="0" borderId="23" xfId="285" applyNumberFormat="1" applyFont="1" applyFill="1" applyBorder="1" applyAlignment="1">
      <alignment horizontal="right" vertical="center"/>
    </xf>
    <xf numFmtId="0" fontId="97" fillId="0" borderId="31" xfId="285" applyNumberFormat="1" applyFont="1" applyFill="1" applyBorder="1" applyAlignment="1">
      <alignment horizontal="center" vertical="center"/>
    </xf>
    <xf numFmtId="179" fontId="99" fillId="0" borderId="0" xfId="285" applyNumberFormat="1" applyFont="1" applyFill="1" applyBorder="1" applyAlignment="1">
      <alignment horizontal="center" vertical="center"/>
    </xf>
    <xf numFmtId="179" fontId="99" fillId="0" borderId="0" xfId="285" applyNumberFormat="1" applyFont="1" applyFill="1" applyBorder="1" applyAlignment="1">
      <alignment horizontal="right" vertical="center"/>
    </xf>
    <xf numFmtId="179" fontId="99" fillId="0" borderId="0" xfId="285" applyNumberFormat="1" applyFont="1" applyFill="1" applyBorder="1" applyAlignment="1">
      <alignment horizontal="centerContinuous" vertical="center"/>
    </xf>
    <xf numFmtId="179" fontId="99" fillId="0" borderId="0" xfId="285" applyNumberFormat="1" applyFont="1" applyFill="1" applyBorder="1" applyAlignment="1">
      <alignment vertical="center"/>
    </xf>
    <xf numFmtId="179" fontId="96" fillId="0" borderId="0" xfId="285" applyNumberFormat="1" applyFont="1" applyFill="1" applyBorder="1" applyAlignment="1">
      <alignment horizontal="left" vertical="center"/>
    </xf>
    <xf numFmtId="179" fontId="97" fillId="0" borderId="0" xfId="285" applyNumberFormat="1" applyFont="1" applyFill="1" applyBorder="1" applyAlignment="1">
      <alignment horizontal="left" vertical="center"/>
    </xf>
    <xf numFmtId="179" fontId="97" fillId="0" borderId="45" xfId="285" applyNumberFormat="1" applyFont="1" applyFill="1" applyBorder="1" applyAlignment="1">
      <alignment horizontal="center" vertical="center" shrinkToFit="1"/>
    </xf>
    <xf numFmtId="179" fontId="96" fillId="0" borderId="45" xfId="285" applyNumberFormat="1" applyFont="1" applyFill="1" applyBorder="1" applyAlignment="1">
      <alignment horizontal="center" vertical="center" shrinkToFit="1"/>
    </xf>
    <xf numFmtId="179" fontId="96" fillId="0" borderId="32" xfId="285" applyNumberFormat="1" applyFont="1" applyFill="1" applyBorder="1" applyAlignment="1">
      <alignment horizontal="centerContinuous" vertical="center" shrinkToFit="1"/>
    </xf>
    <xf numFmtId="179" fontId="96" fillId="0" borderId="27" xfId="285" applyNumberFormat="1" applyFont="1" applyFill="1" applyBorder="1" applyAlignment="1">
      <alignment horizontal="centerContinuous" vertical="center" shrinkToFit="1"/>
    </xf>
    <xf numFmtId="179" fontId="96" fillId="0" borderId="24" xfId="285" applyNumberFormat="1" applyFont="1" applyFill="1" applyBorder="1" applyAlignment="1">
      <alignment horizontal="centerContinuous" vertical="center" shrinkToFit="1"/>
    </xf>
    <xf numFmtId="195" fontId="92" fillId="0" borderId="0" xfId="286" quotePrefix="1" applyNumberFormat="1" applyFont="1" applyFill="1" applyBorder="1" applyAlignment="1">
      <alignment horizontal="right" vertical="center" wrapText="1"/>
    </xf>
    <xf numFmtId="201" fontId="92" fillId="0" borderId="0" xfId="286" quotePrefix="1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200" fontId="113" fillId="0" borderId="0" xfId="188" applyNumberFormat="1" applyFont="1" applyFill="1" applyBorder="1" applyAlignment="1">
      <alignment vertical="center" wrapText="1"/>
    </xf>
    <xf numFmtId="0" fontId="95" fillId="0" borderId="0" xfId="0" applyFont="1" applyFill="1" applyAlignment="1">
      <alignment horizontal="center" wrapText="1"/>
    </xf>
    <xf numFmtId="0" fontId="108" fillId="0" borderId="0" xfId="0" applyFont="1" applyFill="1" applyBorder="1" applyAlignment="1">
      <alignment horizontal="center" vertical="center"/>
    </xf>
    <xf numFmtId="0" fontId="100" fillId="0" borderId="24" xfId="0" applyFont="1" applyFill="1" applyBorder="1" applyAlignment="1">
      <alignment horizontal="right" vertical="center" wrapText="1"/>
    </xf>
    <xf numFmtId="0" fontId="100" fillId="0" borderId="26" xfId="0" applyFont="1" applyFill="1" applyBorder="1" applyAlignment="1">
      <alignment horizontal="left" vertical="center" wrapText="1" indent="1"/>
    </xf>
    <xf numFmtId="0" fontId="100" fillId="0" borderId="26" xfId="0" applyFont="1" applyFill="1" applyBorder="1" applyAlignment="1">
      <alignment horizontal="left" vertical="center" indent="1" shrinkToFit="1"/>
    </xf>
    <xf numFmtId="0" fontId="96" fillId="0" borderId="37" xfId="0" applyFont="1" applyFill="1" applyBorder="1" applyAlignment="1">
      <alignment horizontal="center" vertical="center" shrinkToFit="1"/>
    </xf>
    <xf numFmtId="0" fontId="96" fillId="0" borderId="38" xfId="0" applyFont="1" applyFill="1" applyBorder="1" applyAlignment="1">
      <alignment horizontal="center" vertical="center" shrinkToFit="1"/>
    </xf>
    <xf numFmtId="0" fontId="95" fillId="0" borderId="0" xfId="0" applyFont="1" applyFill="1" applyAlignment="1">
      <alignment horizontal="center" wrapText="1"/>
    </xf>
    <xf numFmtId="0" fontId="96" fillId="0" borderId="42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 wrapText="1"/>
    </xf>
    <xf numFmtId="0" fontId="96" fillId="0" borderId="19" xfId="0" applyFont="1" applyFill="1" applyBorder="1" applyAlignment="1">
      <alignment horizontal="center" vertical="center" wrapText="1"/>
    </xf>
    <xf numFmtId="0" fontId="96" fillId="0" borderId="50" xfId="0" applyFont="1" applyFill="1" applyBorder="1" applyAlignment="1">
      <alignment horizontal="center" vertical="center" wrapText="1"/>
    </xf>
    <xf numFmtId="0" fontId="96" fillId="0" borderId="55" xfId="0" applyFont="1" applyFill="1" applyBorder="1" applyAlignment="1">
      <alignment horizontal="center" vertical="center" wrapText="1"/>
    </xf>
    <xf numFmtId="0" fontId="96" fillId="0" borderId="51" xfId="0" applyFont="1" applyFill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97" fillId="0" borderId="33" xfId="0" applyFont="1" applyFill="1" applyBorder="1" applyAlignment="1">
      <alignment horizontal="center" vertical="center" wrapText="1"/>
    </xf>
    <xf numFmtId="0" fontId="96" fillId="0" borderId="59" xfId="0" applyFont="1" applyFill="1" applyBorder="1" applyAlignment="1">
      <alignment horizontal="center" vertical="center" shrinkToFit="1"/>
    </xf>
    <xf numFmtId="0" fontId="96" fillId="0" borderId="54" xfId="0" applyFont="1" applyFill="1" applyBorder="1" applyAlignment="1">
      <alignment horizontal="center" vertical="center" shrinkToFit="1"/>
    </xf>
    <xf numFmtId="0" fontId="97" fillId="0" borderId="38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/>
    </xf>
    <xf numFmtId="0" fontId="96" fillId="0" borderId="41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58" xfId="0" applyFont="1" applyFill="1" applyBorder="1" applyAlignment="1">
      <alignment horizontal="center" vertical="center" shrinkToFit="1"/>
    </xf>
    <xf numFmtId="0" fontId="96" fillId="0" borderId="25" xfId="0" applyFont="1" applyFill="1" applyBorder="1" applyAlignment="1">
      <alignment horizontal="center" vertical="center" shrinkToFit="1"/>
    </xf>
    <xf numFmtId="0" fontId="96" fillId="0" borderId="52" xfId="0" applyFont="1" applyFill="1" applyBorder="1" applyAlignment="1">
      <alignment horizontal="center" vertical="center" shrinkToFit="1"/>
    </xf>
    <xf numFmtId="0" fontId="96" fillId="0" borderId="53" xfId="0" applyFont="1" applyFill="1" applyBorder="1" applyAlignment="1">
      <alignment horizontal="center" vertical="center" shrinkToFit="1"/>
    </xf>
    <xf numFmtId="0" fontId="98" fillId="0" borderId="38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/>
    </xf>
    <xf numFmtId="0" fontId="96" fillId="0" borderId="21" xfId="0" applyFont="1" applyFill="1" applyBorder="1" applyAlignment="1">
      <alignment horizontal="center" vertical="center" wrapText="1"/>
    </xf>
    <xf numFmtId="0" fontId="97" fillId="0" borderId="42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wrapText="1"/>
    </xf>
    <xf numFmtId="0" fontId="95" fillId="0" borderId="0" xfId="285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96" fillId="0" borderId="56" xfId="285" applyFont="1" applyFill="1" applyBorder="1" applyAlignment="1">
      <alignment horizontal="center" vertical="center"/>
    </xf>
    <xf numFmtId="0" fontId="96" fillId="0" borderId="57" xfId="285" applyFont="1" applyFill="1" applyBorder="1" applyAlignment="1">
      <alignment horizontal="center" vertical="center"/>
    </xf>
    <xf numFmtId="0" fontId="97" fillId="0" borderId="57" xfId="285" applyFont="1" applyFill="1" applyBorder="1" applyAlignment="1">
      <alignment horizontal="center" vertical="center"/>
    </xf>
    <xf numFmtId="0" fontId="96" fillId="0" borderId="32" xfId="285" applyFont="1" applyFill="1" applyBorder="1" applyAlignment="1">
      <alignment horizontal="center" vertical="center" wrapText="1"/>
    </xf>
    <xf numFmtId="0" fontId="96" fillId="0" borderId="24" xfId="285" applyFont="1" applyFill="1" applyBorder="1" applyAlignment="1">
      <alignment horizontal="center" vertical="center"/>
    </xf>
    <xf numFmtId="0" fontId="96" fillId="0" borderId="30" xfId="285" applyFont="1" applyFill="1" applyBorder="1" applyAlignment="1">
      <alignment horizontal="center" vertical="center"/>
    </xf>
    <xf numFmtId="0" fontId="97" fillId="0" borderId="46" xfId="285" applyFont="1" applyFill="1" applyBorder="1" applyAlignment="1">
      <alignment horizontal="center" vertical="center" wrapText="1"/>
    </xf>
    <xf numFmtId="0" fontId="97" fillId="0" borderId="26" xfId="285" applyFont="1" applyFill="1" applyBorder="1" applyAlignment="1">
      <alignment horizontal="center" vertical="center"/>
    </xf>
    <xf numFmtId="0" fontId="97" fillId="0" borderId="31" xfId="285" applyFont="1" applyFill="1" applyBorder="1" applyAlignment="1">
      <alignment horizontal="center" vertical="center"/>
    </xf>
    <xf numFmtId="179" fontId="5" fillId="0" borderId="45" xfId="285" applyNumberFormat="1" applyFont="1" applyBorder="1" applyAlignment="1">
      <alignment horizontal="center" vertical="center" wrapText="1"/>
    </xf>
    <xf numFmtId="179" fontId="5" fillId="0" borderId="40" xfId="285" applyNumberFormat="1" applyFont="1" applyBorder="1" applyAlignment="1">
      <alignment horizontal="center" vertical="center" wrapText="1"/>
    </xf>
    <xf numFmtId="179" fontId="97" fillId="0" borderId="24" xfId="285" applyNumberFormat="1" applyFont="1" applyFill="1" applyBorder="1" applyAlignment="1">
      <alignment horizontal="center" vertical="center" wrapText="1" shrinkToFit="1"/>
    </xf>
    <xf numFmtId="179" fontId="97" fillId="0" borderId="30" xfId="285" applyNumberFormat="1" applyFont="1" applyFill="1" applyBorder="1" applyAlignment="1">
      <alignment horizontal="center" vertical="center" wrapText="1" shrinkToFit="1"/>
    </xf>
    <xf numFmtId="179" fontId="97" fillId="0" borderId="25" xfId="285" applyNumberFormat="1" applyFont="1" applyFill="1" applyBorder="1" applyAlignment="1">
      <alignment horizontal="center" vertical="center" wrapText="1"/>
    </xf>
    <xf numFmtId="179" fontId="97" fillId="0" borderId="40" xfId="285" applyNumberFormat="1" applyFont="1" applyFill="1" applyBorder="1" applyAlignment="1">
      <alignment horizontal="center" vertical="center" wrapText="1"/>
    </xf>
    <xf numFmtId="179" fontId="95" fillId="0" borderId="0" xfId="285" applyNumberFormat="1" applyFont="1" applyFill="1" applyBorder="1" applyAlignment="1">
      <alignment horizontal="center" vertical="center"/>
    </xf>
    <xf numFmtId="179" fontId="108" fillId="0" borderId="0" xfId="285" applyNumberFormat="1" applyFont="1" applyFill="1" applyBorder="1" applyAlignment="1">
      <alignment horizontal="center" vertical="center"/>
    </xf>
    <xf numFmtId="179" fontId="96" fillId="0" borderId="46" xfId="285" applyNumberFormat="1" applyFont="1" applyFill="1" applyBorder="1" applyAlignment="1">
      <alignment horizontal="center" vertical="center"/>
    </xf>
    <xf numFmtId="179" fontId="96" fillId="0" borderId="48" xfId="285" applyNumberFormat="1" applyFont="1" applyFill="1" applyBorder="1" applyAlignment="1">
      <alignment horizontal="center" vertical="center"/>
    </xf>
    <xf numFmtId="179" fontId="96" fillId="0" borderId="32" xfId="285" applyNumberFormat="1" applyFont="1" applyFill="1" applyBorder="1" applyAlignment="1">
      <alignment horizontal="center" vertical="center"/>
    </xf>
    <xf numFmtId="179" fontId="97" fillId="0" borderId="48" xfId="285" applyNumberFormat="1" applyFont="1" applyFill="1" applyBorder="1" applyAlignment="1">
      <alignment horizontal="center" vertical="center"/>
    </xf>
    <xf numFmtId="179" fontId="96" fillId="0" borderId="26" xfId="285" applyNumberFormat="1" applyFont="1" applyFill="1" applyBorder="1" applyAlignment="1">
      <alignment horizontal="center" vertical="center" wrapText="1"/>
    </xf>
    <xf numFmtId="179" fontId="96" fillId="0" borderId="0" xfId="285" applyNumberFormat="1" applyFont="1" applyFill="1" applyBorder="1" applyAlignment="1">
      <alignment horizontal="center" vertical="center" wrapText="1"/>
    </xf>
    <xf numFmtId="179" fontId="96" fillId="0" borderId="24" xfId="285" applyNumberFormat="1" applyFont="1" applyFill="1" applyBorder="1" applyAlignment="1">
      <alignment horizontal="center" vertical="center" wrapText="1"/>
    </xf>
    <xf numFmtId="179" fontId="96" fillId="0" borderId="49" xfId="285" applyNumberFormat="1" applyFont="1" applyFill="1" applyBorder="1" applyAlignment="1">
      <alignment horizontal="center" vertical="center" wrapText="1"/>
    </xf>
    <xf numFmtId="179" fontId="96" fillId="0" borderId="28" xfId="285" applyNumberFormat="1" applyFont="1" applyFill="1" applyBorder="1" applyAlignment="1">
      <alignment horizontal="center" vertical="center" wrapText="1"/>
    </xf>
    <xf numFmtId="179" fontId="96" fillId="0" borderId="44" xfId="285" applyNumberFormat="1" applyFont="1" applyFill="1" applyBorder="1" applyAlignment="1">
      <alignment horizontal="center" vertical="center" wrapText="1"/>
    </xf>
    <xf numFmtId="179" fontId="97" fillId="0" borderId="49" xfId="285" applyNumberFormat="1" applyFont="1" applyFill="1" applyBorder="1" applyAlignment="1">
      <alignment horizontal="center" vertical="center"/>
    </xf>
    <xf numFmtId="179" fontId="97" fillId="0" borderId="28" xfId="285" applyNumberFormat="1" applyFont="1" applyFill="1" applyBorder="1" applyAlignment="1">
      <alignment horizontal="center" vertical="center"/>
    </xf>
    <xf numFmtId="179" fontId="97" fillId="0" borderId="32" xfId="285" applyNumberFormat="1" applyFont="1" applyFill="1" applyBorder="1" applyAlignment="1">
      <alignment horizontal="center" vertical="center" wrapText="1"/>
    </xf>
    <xf numFmtId="179" fontId="97" fillId="0" borderId="24" xfId="285" applyNumberFormat="1" applyFont="1" applyFill="1" applyBorder="1" applyAlignment="1">
      <alignment horizontal="center" vertical="center"/>
    </xf>
    <xf numFmtId="179" fontId="97" fillId="0" borderId="30" xfId="285" applyNumberFormat="1" applyFont="1" applyFill="1" applyBorder="1" applyAlignment="1">
      <alignment horizontal="center" vertical="center"/>
    </xf>
    <xf numFmtId="179" fontId="97" fillId="0" borderId="46" xfId="285" applyNumberFormat="1" applyFont="1" applyFill="1" applyBorder="1" applyAlignment="1">
      <alignment horizontal="center" vertical="center" wrapText="1"/>
    </xf>
    <xf numFmtId="179" fontId="97" fillId="0" borderId="26" xfId="285" applyNumberFormat="1" applyFont="1" applyFill="1" applyBorder="1" applyAlignment="1">
      <alignment horizontal="center" vertical="center"/>
    </xf>
    <xf numFmtId="179" fontId="97" fillId="0" borderId="31" xfId="285" applyNumberFormat="1" applyFont="1" applyFill="1" applyBorder="1" applyAlignment="1">
      <alignment horizontal="center" vertical="center"/>
    </xf>
    <xf numFmtId="179" fontId="97" fillId="0" borderId="25" xfId="285" applyNumberFormat="1" applyFont="1" applyFill="1" applyBorder="1" applyAlignment="1">
      <alignment horizontal="center" wrapText="1"/>
    </xf>
    <xf numFmtId="179" fontId="97" fillId="0" borderId="40" xfId="285" applyNumberFormat="1" applyFont="1" applyFill="1" applyBorder="1" applyAlignment="1">
      <alignment horizontal="center" wrapText="1"/>
    </xf>
    <xf numFmtId="0" fontId="71" fillId="0" borderId="0" xfId="0" applyFont="1" applyBorder="1" applyAlignment="1">
      <alignment horizontal="right" vertical="top" wrapText="1"/>
    </xf>
    <xf numFmtId="0" fontId="71" fillId="0" borderId="24" xfId="0" applyFont="1" applyBorder="1" applyAlignment="1">
      <alignment horizontal="right" vertical="top" wrapText="1"/>
    </xf>
    <xf numFmtId="0" fontId="8" fillId="0" borderId="48" xfId="0" applyFont="1" applyBorder="1" applyAlignment="1">
      <alignment horizontal="right"/>
    </xf>
    <xf numFmtId="0" fontId="6" fillId="0" borderId="0" xfId="286" applyFont="1" applyFill="1" applyAlignment="1">
      <alignment horizontal="center"/>
    </xf>
    <xf numFmtId="0" fontId="14" fillId="0" borderId="0" xfId="286" applyFont="1" applyFill="1" applyAlignment="1">
      <alignment horizontal="center" vertical="top"/>
    </xf>
    <xf numFmtId="0" fontId="8" fillId="0" borderId="23" xfId="286" applyNumberFormat="1" applyFont="1" applyFill="1" applyBorder="1" applyAlignment="1">
      <alignment horizontal="right" vertical="center"/>
    </xf>
    <xf numFmtId="0" fontId="5" fillId="0" borderId="48" xfId="286" applyFont="1" applyFill="1" applyBorder="1" applyAlignment="1">
      <alignment horizontal="center" vertical="center"/>
    </xf>
    <xf numFmtId="0" fontId="5" fillId="0" borderId="32" xfId="286" applyFont="1" applyFill="1" applyBorder="1" applyAlignment="1">
      <alignment horizontal="center" vertical="center"/>
    </xf>
    <xf numFmtId="0" fontId="5" fillId="0" borderId="23" xfId="286" applyFont="1" applyFill="1" applyBorder="1" applyAlignment="1">
      <alignment horizontal="center" vertical="center"/>
    </xf>
    <xf numFmtId="0" fontId="5" fillId="0" borderId="30" xfId="286" applyFont="1" applyFill="1" applyBorder="1" applyAlignment="1">
      <alignment horizontal="center" vertical="center"/>
    </xf>
    <xf numFmtId="0" fontId="15" fillId="0" borderId="0" xfId="286" quotePrefix="1" applyFont="1" applyFill="1" applyBorder="1" applyAlignment="1">
      <alignment horizontal="center" vertical="center"/>
    </xf>
    <xf numFmtId="0" fontId="15" fillId="0" borderId="24" xfId="286" quotePrefix="1" applyFont="1" applyFill="1" applyBorder="1" applyAlignment="1">
      <alignment horizontal="center" vertical="center"/>
    </xf>
    <xf numFmtId="0" fontId="88" fillId="0" borderId="23" xfId="286" quotePrefix="1" applyFont="1" applyFill="1" applyBorder="1" applyAlignment="1">
      <alignment horizontal="center" vertical="center"/>
    </xf>
    <xf numFmtId="0" fontId="88" fillId="0" borderId="30" xfId="286" quotePrefix="1" applyFont="1" applyFill="1" applyBorder="1" applyAlignment="1">
      <alignment horizontal="center" vertical="center"/>
    </xf>
    <xf numFmtId="0" fontId="8" fillId="0" borderId="0" xfId="286" quotePrefix="1" applyFont="1" applyFill="1" applyBorder="1" applyAlignment="1">
      <alignment horizontal="center" vertical="center"/>
    </xf>
    <xf numFmtId="0" fontId="8" fillId="0" borderId="24" xfId="286" quotePrefix="1" applyFont="1" applyFill="1" applyBorder="1" applyAlignment="1">
      <alignment horizontal="center" vertical="center"/>
    </xf>
    <xf numFmtId="0" fontId="92" fillId="0" borderId="0" xfId="286" quotePrefix="1" applyFont="1" applyFill="1" applyBorder="1" applyAlignment="1">
      <alignment horizontal="center" vertical="center"/>
    </xf>
    <xf numFmtId="0" fontId="92" fillId="0" borderId="24" xfId="286" quotePrefix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right" wrapText="1"/>
    </xf>
    <xf numFmtId="0" fontId="71" fillId="0" borderId="24" xfId="0" applyFont="1" applyBorder="1" applyAlignment="1">
      <alignment horizontal="right" wrapText="1"/>
    </xf>
  </cellXfs>
  <cellStyles count="291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A¨­￠￢￠O [0]_INQUIRY ￠?￥i¨u¡AAⓒ￢Aⓒª " xfId="37"/>
    <cellStyle name="A¨­￠￢￠O_INQUIRY ￠?￥i¨u¡AAⓒ￢Aⓒª " xfId="38"/>
    <cellStyle name="ÅëÈ­ [0]_¼ÕÀÍ¿¹»ê" xfId="39"/>
    <cellStyle name="AeE­ [0]_¼OAI¿¹≫e" xfId="40"/>
    <cellStyle name="ÅëÈ­ [0]_ÀÎ°Çºñ,¿ÜÁÖºñ" xfId="41"/>
    <cellStyle name="AeE­ [0]_AI°Cºn,μμ±Þºn" xfId="42"/>
    <cellStyle name="ÅëÈ­ [0]_laroux" xfId="43"/>
    <cellStyle name="AeE­ [0]_laroux_1" xfId="44"/>
    <cellStyle name="ÅëÈ­ [0]_laroux_1" xfId="45"/>
    <cellStyle name="AeE­ [0]_laroux_2" xfId="46"/>
    <cellStyle name="ÅëÈ­ [0]_laroux_2" xfId="47"/>
    <cellStyle name="AeE­ [0]_laroux_2_41-06농림16" xfId="48"/>
    <cellStyle name="ÅëÈ­ [0]_laroux_2_41-06농림16" xfId="49"/>
    <cellStyle name="AeE­ [0]_laroux_2_41-06농림41" xfId="50"/>
    <cellStyle name="ÅëÈ­ [0]_laroux_2_41-06농림41" xfId="51"/>
    <cellStyle name="AeE­ [0]_Sheet1" xfId="52"/>
    <cellStyle name="ÅëÈ­ [0]_Sheet1" xfId="53"/>
    <cellStyle name="ÅëÈ­_¼ÕÀÍ¿¹»ê" xfId="54"/>
    <cellStyle name="AeE­_¼OAI¿¹≫e" xfId="55"/>
    <cellStyle name="ÅëÈ­_ÀÎ°Çºñ,¿ÜÁÖºñ" xfId="56"/>
    <cellStyle name="AeE­_AI°Cºn,μμ±Þºn" xfId="57"/>
    <cellStyle name="ÅëÈ­_laroux" xfId="58"/>
    <cellStyle name="AeE­_laroux_1" xfId="59"/>
    <cellStyle name="ÅëÈ­_laroux_1" xfId="60"/>
    <cellStyle name="AeE­_laroux_2" xfId="61"/>
    <cellStyle name="ÅëÈ­_laroux_2" xfId="62"/>
    <cellStyle name="AeE­_laroux_2_41-06농림16" xfId="63"/>
    <cellStyle name="ÅëÈ­_laroux_2_41-06농림16" xfId="64"/>
    <cellStyle name="AeE­_laroux_2_41-06농림41" xfId="65"/>
    <cellStyle name="ÅëÈ­_laroux_2_41-06농림41" xfId="66"/>
    <cellStyle name="AeE­_Sheet1" xfId="67"/>
    <cellStyle name="ÅëÈ­_Sheet1" xfId="68"/>
    <cellStyle name="AeE­_Sheet1_41-06농림16" xfId="69"/>
    <cellStyle name="ÅëÈ­_Sheet1_41-06농림16" xfId="70"/>
    <cellStyle name="AeE­_Sheet1_41-06농림41" xfId="71"/>
    <cellStyle name="ÅëÈ­_Sheet1_41-06농림41" xfId="72"/>
    <cellStyle name="AeE¡ⓒ [0]_INQUIRY ￠?￥i¨u¡AAⓒ￢Aⓒª " xfId="73"/>
    <cellStyle name="AeE¡ⓒ_INQUIRY ￠?￥i¨u¡AAⓒ￢Aⓒª " xfId="74"/>
    <cellStyle name="ÄÞ¸¶ [0]_¼ÕÀÍ¿¹»ê" xfId="75"/>
    <cellStyle name="AÞ¸¶ [0]_¼OAI¿¹≫e" xfId="76"/>
    <cellStyle name="ÄÞ¸¶ [0]_ÀÎ°Çºñ,¿ÜÁÖºñ" xfId="77"/>
    <cellStyle name="AÞ¸¶ [0]_AI°Cºn,μμ±Þºn" xfId="78"/>
    <cellStyle name="ÄÞ¸¶ [0]_laroux" xfId="79"/>
    <cellStyle name="AÞ¸¶ [0]_laroux_1" xfId="80"/>
    <cellStyle name="ÄÞ¸¶ [0]_laroux_1" xfId="81"/>
    <cellStyle name="AÞ¸¶ [0]_Sheet1" xfId="82"/>
    <cellStyle name="ÄÞ¸¶ [0]_Sheet1" xfId="83"/>
    <cellStyle name="ÄÞ¸¶_¼ÕÀÍ¿¹»ê" xfId="84"/>
    <cellStyle name="AÞ¸¶_¼OAI¿¹≫e" xfId="85"/>
    <cellStyle name="ÄÞ¸¶_ÀÎ°Çºñ,¿ÜÁÖºñ" xfId="86"/>
    <cellStyle name="AÞ¸¶_AI°Cºn,μμ±Þºn" xfId="87"/>
    <cellStyle name="ÄÞ¸¶_laroux" xfId="88"/>
    <cellStyle name="AÞ¸¶_laroux_1" xfId="89"/>
    <cellStyle name="ÄÞ¸¶_laroux_1" xfId="90"/>
    <cellStyle name="AÞ¸¶_Sheet1" xfId="91"/>
    <cellStyle name="ÄÞ¸¶_Sheet1" xfId="92"/>
    <cellStyle name="AÞ¸¶_Sheet1_41-06농림16" xfId="93"/>
    <cellStyle name="ÄÞ¸¶_Sheet1_41-06농림16" xfId="94"/>
    <cellStyle name="AÞ¸¶_Sheet1_41-06농림41" xfId="95"/>
    <cellStyle name="ÄÞ¸¶_Sheet1_41-06농림41" xfId="96"/>
    <cellStyle name="C¡IA¨ª_¡ic¨u¡A¨￢I¨￢¡Æ AN¡Æe " xfId="97"/>
    <cellStyle name="C￥AØ_¿μ¾÷CoE² " xfId="98"/>
    <cellStyle name="Ç¥ÁØ_¼ÕÀÍ¿¹»ê" xfId="99"/>
    <cellStyle name="C￥AØ_¼OAI¿¹≫e" xfId="100"/>
    <cellStyle name="Ç¥ÁØ_ÀÎ°Çºñ,¿ÜÁÖºñ" xfId="101"/>
    <cellStyle name="C￥AØ_AI°Cºn,μμ±Þºn" xfId="102"/>
    <cellStyle name="Ç¥ÁØ_laroux" xfId="103"/>
    <cellStyle name="C￥AØ_laroux_1" xfId="104"/>
    <cellStyle name="Ç¥ÁØ_laroux_1" xfId="105"/>
    <cellStyle name="C￥AØ_laroux_1_Sheet1" xfId="106"/>
    <cellStyle name="Ç¥ÁØ_laroux_1_Sheet1" xfId="107"/>
    <cellStyle name="C￥AØ_laroux_2" xfId="108"/>
    <cellStyle name="Ç¥ÁØ_laroux_2" xfId="109"/>
    <cellStyle name="C￥AØ_laroux_2_Sheet1" xfId="110"/>
    <cellStyle name="Ç¥ÁØ_laroux_2_Sheet1" xfId="111"/>
    <cellStyle name="C￥AØ_laroux_3" xfId="112"/>
    <cellStyle name="Ç¥ÁØ_laroux_3" xfId="113"/>
    <cellStyle name="C￥AØ_laroux_4" xfId="114"/>
    <cellStyle name="Ç¥ÁØ_laroux_4" xfId="115"/>
    <cellStyle name="C￥AØ_laroux_Sheet1" xfId="116"/>
    <cellStyle name="Ç¥ÁØ_laroux_Sheet1" xfId="117"/>
    <cellStyle name="C￥AØ_Sheet1" xfId="118"/>
    <cellStyle name="Ç¥ÁØ_Sheet1" xfId="119"/>
    <cellStyle name="Calc Currency (0)" xfId="120"/>
    <cellStyle name="Comma [0]_ SG&amp;A Bridge " xfId="121"/>
    <cellStyle name="Comma_ SG&amp;A Bridge " xfId="122"/>
    <cellStyle name="Comma0" xfId="123"/>
    <cellStyle name="Curren?_x0012_퐀_x0017_?" xfId="124"/>
    <cellStyle name="Currency [0]_ SG&amp;A Bridge " xfId="125"/>
    <cellStyle name="Currency_ SG&amp;A Bridge " xfId="126"/>
    <cellStyle name="Currency0" xfId="127"/>
    <cellStyle name="Date" xfId="128"/>
    <cellStyle name="Fixed" xfId="129"/>
    <cellStyle name="Header1" xfId="130"/>
    <cellStyle name="Header2" xfId="131"/>
    <cellStyle name="Heading 1" xfId="132"/>
    <cellStyle name="Heading 2" xfId="133"/>
    <cellStyle name="HEADING1" xfId="134"/>
    <cellStyle name="HEADING2" xfId="135"/>
    <cellStyle name="Normal_ SG&amp;A Bridge " xfId="136"/>
    <cellStyle name="Percent [2]" xfId="137"/>
    <cellStyle name="subhead" xfId="138"/>
    <cellStyle name="title [1]" xfId="139"/>
    <cellStyle name="title [2]" xfId="140"/>
    <cellStyle name="Total" xfId="141"/>
    <cellStyle name="강조색1" xfId="142" builtinId="29" customBuiltin="1"/>
    <cellStyle name="강조색1 2" xfId="143"/>
    <cellStyle name="강조색2" xfId="144" builtinId="33" customBuiltin="1"/>
    <cellStyle name="강조색2 2" xfId="145"/>
    <cellStyle name="강조색3" xfId="146" builtinId="37" customBuiltin="1"/>
    <cellStyle name="강조색3 2" xfId="147"/>
    <cellStyle name="강조색4" xfId="148" builtinId="41" customBuiltin="1"/>
    <cellStyle name="강조색4 2" xfId="149"/>
    <cellStyle name="강조색5" xfId="150" builtinId="45" customBuiltin="1"/>
    <cellStyle name="강조색5 2" xfId="151"/>
    <cellStyle name="강조색6" xfId="152" builtinId="49" customBuiltin="1"/>
    <cellStyle name="강조색6 2" xfId="153"/>
    <cellStyle name="경고문" xfId="154" builtinId="11" customBuiltin="1"/>
    <cellStyle name="경고문 2" xfId="155"/>
    <cellStyle name="계산" xfId="156" builtinId="22" customBuiltin="1"/>
    <cellStyle name="계산 2" xfId="157"/>
    <cellStyle name="咬訌裝?INCOM1" xfId="158"/>
    <cellStyle name="咬訌裝?INCOM10" xfId="159"/>
    <cellStyle name="咬訌裝?INCOM2" xfId="160"/>
    <cellStyle name="咬訌裝?INCOM3" xfId="161"/>
    <cellStyle name="咬訌裝?INCOM4" xfId="162"/>
    <cellStyle name="咬訌裝?INCOM5" xfId="163"/>
    <cellStyle name="咬訌裝?INCOM6" xfId="164"/>
    <cellStyle name="咬訌裝?INCOM7" xfId="165"/>
    <cellStyle name="咬訌裝?INCOM8" xfId="166"/>
    <cellStyle name="咬訌裝?INCOM9" xfId="167"/>
    <cellStyle name="咬訌裝?PRIB11" xfId="168"/>
    <cellStyle name="나쁨" xfId="169" builtinId="27" customBuiltin="1"/>
    <cellStyle name="나쁨 2" xfId="170"/>
    <cellStyle name="똿뗦먛귟 [0.00]_PRODUCT DETAIL Q1" xfId="171"/>
    <cellStyle name="똿뗦먛귟_PRODUCT DETAIL Q1" xfId="172"/>
    <cellStyle name="메모" xfId="173" builtinId="10" customBuiltin="1"/>
    <cellStyle name="메모 2" xfId="174"/>
    <cellStyle name="믅됞 [0.00]_PRODUCT DETAIL Q1" xfId="175"/>
    <cellStyle name="믅됞_PRODUCT DETAIL Q1" xfId="176"/>
    <cellStyle name="백분율 [0]" xfId="177"/>
    <cellStyle name="백분율 [2]" xfId="178"/>
    <cellStyle name="보통" xfId="179" builtinId="28" customBuiltin="1"/>
    <cellStyle name="보통 2" xfId="180"/>
    <cellStyle name="뷭?_BOOKSHIP" xfId="181"/>
    <cellStyle name="설명 텍스트" xfId="182" builtinId="53" customBuiltin="1"/>
    <cellStyle name="설명 텍스트 2" xfId="183"/>
    <cellStyle name="설명 텍스트 2 2" xfId="184"/>
    <cellStyle name="설명 텍스트 3" xfId="185"/>
    <cellStyle name="셀 확인" xfId="186" builtinId="23" customBuiltin="1"/>
    <cellStyle name="셀 확인 2" xfId="187"/>
    <cellStyle name="쉼표 [0]" xfId="188" builtinId="6"/>
    <cellStyle name="쉼표 [0] 2" xfId="189"/>
    <cellStyle name="쉼표 [0] 2 2" xfId="190"/>
    <cellStyle name="쉼표 [0] 2_충청북도교육감,청주교육청" xfId="191"/>
    <cellStyle name="쉼표 [0] 3" xfId="192"/>
    <cellStyle name="쉼표 [0] 3 2" xfId="193"/>
    <cellStyle name="쉼표 [0] 5" xfId="194"/>
    <cellStyle name="쉼표 [0] 5 2" xfId="195"/>
    <cellStyle name="스타일 1" xfId="196"/>
    <cellStyle name="안건회계법인" xfId="197"/>
    <cellStyle name="연결된 셀" xfId="198" builtinId="24" customBuiltin="1"/>
    <cellStyle name="연결된 셀 2" xfId="199"/>
    <cellStyle name="요약" xfId="200" builtinId="25" customBuiltin="1"/>
    <cellStyle name="요약 2" xfId="201"/>
    <cellStyle name="입력" xfId="202" builtinId="20" customBuiltin="1"/>
    <cellStyle name="입력 2" xfId="203"/>
    <cellStyle name="제목" xfId="204" builtinId="15" customBuiltin="1"/>
    <cellStyle name="제목 1" xfId="205" builtinId="16" customBuiltin="1"/>
    <cellStyle name="제목 1 2" xfId="206"/>
    <cellStyle name="제목 2" xfId="207" builtinId="17" customBuiltin="1"/>
    <cellStyle name="제목 2 2" xfId="208"/>
    <cellStyle name="제목 3" xfId="209" builtinId="18" customBuiltin="1"/>
    <cellStyle name="제목 3 2" xfId="210"/>
    <cellStyle name="제목 4" xfId="211" builtinId="19" customBuiltin="1"/>
    <cellStyle name="제목 4 2" xfId="212"/>
    <cellStyle name="제목 5" xfId="213"/>
    <cellStyle name="좋음" xfId="214" builtinId="26" customBuiltin="1"/>
    <cellStyle name="좋음 2" xfId="215"/>
    <cellStyle name="출력" xfId="216" builtinId="21" customBuiltin="1"/>
    <cellStyle name="출력 2" xfId="217"/>
    <cellStyle name="콤마 [0]_ 견적기준 FLOW " xfId="218"/>
    <cellStyle name="콤마 [2]" xfId="219"/>
    <cellStyle name="콤마_ 견적기준 FLOW " xfId="220"/>
    <cellStyle name="통화 [0] 2" xfId="221"/>
    <cellStyle name="표준" xfId="0" builtinId="0"/>
    <cellStyle name="표준 10" xfId="222"/>
    <cellStyle name="표준 11" xfId="223"/>
    <cellStyle name="표준 12" xfId="224"/>
    <cellStyle name="표준 13" xfId="225"/>
    <cellStyle name="표준 14" xfId="289"/>
    <cellStyle name="표준 14 2" xfId="226"/>
    <cellStyle name="표준 15" xfId="227"/>
    <cellStyle name="표준 15 2" xfId="228"/>
    <cellStyle name="표준 16" xfId="229"/>
    <cellStyle name="표준 16 10" xfId="230"/>
    <cellStyle name="표준 16 3" xfId="231"/>
    <cellStyle name="표준 16 4" xfId="232"/>
    <cellStyle name="표준 16 5" xfId="233"/>
    <cellStyle name="표준 16 6" xfId="234"/>
    <cellStyle name="표준 16 7" xfId="235"/>
    <cellStyle name="표준 16 8" xfId="236"/>
    <cellStyle name="표준 16 9" xfId="237"/>
    <cellStyle name="표준 17" xfId="238"/>
    <cellStyle name="표준 18" xfId="239"/>
    <cellStyle name="표준 19" xfId="240"/>
    <cellStyle name="표준 2" xfId="241"/>
    <cellStyle name="표준 2 15" xfId="242"/>
    <cellStyle name="표준 2 2" xfId="243"/>
    <cellStyle name="표준 2 2 2" xfId="244"/>
    <cellStyle name="표준 2 3" xfId="245"/>
    <cellStyle name="표준 2 4" xfId="246"/>
    <cellStyle name="표준 2 5" xfId="247"/>
    <cellStyle name="표준 2_14교육및문화" xfId="248"/>
    <cellStyle name="표준 20" xfId="290"/>
    <cellStyle name="표준 3" xfId="249"/>
    <cellStyle name="표준 3 10" xfId="250"/>
    <cellStyle name="표준 3 11" xfId="251"/>
    <cellStyle name="표준 3 12" xfId="252"/>
    <cellStyle name="표준 3 13" xfId="253"/>
    <cellStyle name="표준 3 14" xfId="254"/>
    <cellStyle name="표준 3 15" xfId="255"/>
    <cellStyle name="표준 3 16" xfId="256"/>
    <cellStyle name="표준 3 17" xfId="257"/>
    <cellStyle name="표준 3 18" xfId="258"/>
    <cellStyle name="표준 3 19" xfId="259"/>
    <cellStyle name="표준 3 2" xfId="260"/>
    <cellStyle name="표준 3 2 2" xfId="261"/>
    <cellStyle name="표준 3 2 3" xfId="262"/>
    <cellStyle name="표준 3 20" xfId="263"/>
    <cellStyle name="표준 3 21" xfId="264"/>
    <cellStyle name="표준 3 22" xfId="265"/>
    <cellStyle name="표준 3 23" xfId="266"/>
    <cellStyle name="표준 3 24" xfId="267"/>
    <cellStyle name="표준 3 25" xfId="268"/>
    <cellStyle name="표준 3 3" xfId="269"/>
    <cellStyle name="표준 3 4" xfId="270"/>
    <cellStyle name="표준 3 5" xfId="271"/>
    <cellStyle name="표준 3 6" xfId="272"/>
    <cellStyle name="표준 3 7" xfId="273"/>
    <cellStyle name="표준 3 8" xfId="274"/>
    <cellStyle name="표준 3 9" xfId="275"/>
    <cellStyle name="표준 3_17공_공행정및사법" xfId="276"/>
    <cellStyle name="표준 4" xfId="277"/>
    <cellStyle name="표준 4 2" xfId="278"/>
    <cellStyle name="표준 4 3" xfId="279"/>
    <cellStyle name="표준 5" xfId="280"/>
    <cellStyle name="표준 6" xfId="281"/>
    <cellStyle name="표준 7" xfId="282"/>
    <cellStyle name="표준 8" xfId="283"/>
    <cellStyle name="표준 9" xfId="284"/>
    <cellStyle name="표준_~MGVzM" xfId="285"/>
    <cellStyle name="표준_020토지기후" xfId="286"/>
    <cellStyle name="표준_Sheet1" xfId="287"/>
    <cellStyle name="하이퍼링크 2" xfId="2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계급별현황_(2)"/>
      <sheetName val="07-29기_공개모집병_"/>
      <sheetName val="I_설계조건"/>
      <sheetName val="시약관리"/>
      <sheetName val="LEAD SHEET (K상각후회수율)"/>
      <sheetName val="forecasted_BS"/>
      <sheetName val="forecasted_IS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계급별현황_(2)1"/>
      <sheetName val="07-29기_공개모집병_1"/>
      <sheetName val="I_설계조건1"/>
      <sheetName val="LEAD_SHEET_(K상각후회수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  <sheetName val="1_인구및세대"/>
      <sheetName val="2_국적별외국인_"/>
      <sheetName val="3_각세(외제)"/>
      <sheetName val="4_5세(외제)"/>
      <sheetName val="5_5세외국인"/>
      <sheetName val="6_각세말소자"/>
      <sheetName val="1-1포천-동별-인구및세대_"/>
      <sheetName val="1_인구및세대1"/>
      <sheetName val="2_국적별외국인_1"/>
      <sheetName val="3_각세(외제)1"/>
      <sheetName val="4_5세(외제)1"/>
      <sheetName val="5_5세외국인1"/>
      <sheetName val="6_각세말소자1"/>
      <sheetName val="1-1포천-동별-인구및세대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5"/>
  <sheetViews>
    <sheetView showGridLines="0" view="pageBreakPreview" zoomScale="115" zoomScaleNormal="85" zoomScaleSheetLayoutView="115" workbookViewId="0">
      <selection activeCell="A5" sqref="A5:XFD5"/>
    </sheetView>
  </sheetViews>
  <sheetFormatPr defaultRowHeight="13.5"/>
  <cols>
    <col min="1" max="1" width="10.44140625" style="144" customWidth="1"/>
    <col min="2" max="2" width="5.109375" style="106" customWidth="1"/>
    <col min="3" max="3" width="4.33203125" style="106" customWidth="1"/>
    <col min="4" max="4" width="3.77734375" style="106" customWidth="1"/>
    <col min="5" max="5" width="3.5546875" style="106" customWidth="1"/>
    <col min="6" max="6" width="3.44140625" style="106" customWidth="1"/>
    <col min="7" max="7" width="5.109375" style="106" customWidth="1"/>
    <col min="8" max="8" width="3.77734375" style="106" customWidth="1"/>
    <col min="9" max="9" width="4.6640625" style="106" customWidth="1"/>
    <col min="10" max="10" width="3.88671875" style="106" customWidth="1"/>
    <col min="11" max="11" width="4.77734375" style="106" customWidth="1"/>
    <col min="12" max="12" width="13.33203125" style="144" customWidth="1"/>
  </cols>
  <sheetData>
    <row r="1" spans="1:12" ht="12" customHeight="1">
      <c r="A1" s="142"/>
      <c r="L1" s="143"/>
    </row>
    <row r="2" spans="1:12" ht="12" customHeight="1"/>
    <row r="3" spans="1:12" ht="20.100000000000001" customHeight="1">
      <c r="A3" s="371" t="s">
        <v>269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</row>
    <row r="4" spans="1:12" ht="20.100000000000001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9.9499999999999993" customHeight="1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</row>
    <row r="6" spans="1:12" ht="15" customHeight="1" thickBot="1">
      <c r="A6" s="145" t="s">
        <v>223</v>
      </c>
      <c r="L6" s="141" t="s">
        <v>348</v>
      </c>
    </row>
    <row r="7" spans="1:12" ht="13.5" customHeight="1">
      <c r="A7" s="158"/>
      <c r="B7" s="384" t="s">
        <v>56</v>
      </c>
      <c r="C7" s="385"/>
      <c r="D7" s="372" t="s">
        <v>349</v>
      </c>
      <c r="E7" s="373"/>
      <c r="F7" s="373"/>
      <c r="G7" s="373"/>
      <c r="H7" s="373"/>
      <c r="I7" s="373"/>
      <c r="J7" s="373"/>
      <c r="K7" s="374"/>
      <c r="L7" s="378" t="s">
        <v>99</v>
      </c>
    </row>
    <row r="8" spans="1:12" ht="13.5" customHeight="1">
      <c r="A8" s="159" t="s">
        <v>103</v>
      </c>
      <c r="B8" s="386"/>
      <c r="C8" s="387"/>
      <c r="D8" s="375"/>
      <c r="E8" s="376"/>
      <c r="F8" s="376"/>
      <c r="G8" s="376"/>
      <c r="H8" s="376"/>
      <c r="I8" s="376"/>
      <c r="J8" s="376"/>
      <c r="K8" s="377"/>
      <c r="L8" s="379"/>
    </row>
    <row r="9" spans="1:12" ht="13.5" customHeight="1">
      <c r="A9" s="159"/>
      <c r="B9" s="392"/>
      <c r="C9" s="369" t="s">
        <v>355</v>
      </c>
      <c r="D9" s="369" t="s">
        <v>57</v>
      </c>
      <c r="E9" s="390" t="s">
        <v>88</v>
      </c>
      <c r="F9" s="388" t="s">
        <v>89</v>
      </c>
      <c r="G9" s="381" t="s">
        <v>300</v>
      </c>
      <c r="H9" s="382"/>
      <c r="I9" s="369" t="s">
        <v>58</v>
      </c>
      <c r="J9" s="369" t="s">
        <v>74</v>
      </c>
      <c r="K9" s="369" t="s">
        <v>59</v>
      </c>
      <c r="L9" s="379"/>
    </row>
    <row r="10" spans="1:12" ht="13.5" customHeight="1">
      <c r="A10" s="159" t="s">
        <v>98</v>
      </c>
      <c r="B10" s="392"/>
      <c r="C10" s="370"/>
      <c r="D10" s="370"/>
      <c r="E10" s="391"/>
      <c r="F10" s="389"/>
      <c r="G10" s="196" t="s">
        <v>357</v>
      </c>
      <c r="H10" s="197" t="s">
        <v>356</v>
      </c>
      <c r="I10" s="370"/>
      <c r="J10" s="370"/>
      <c r="K10" s="370"/>
      <c r="L10" s="379"/>
    </row>
    <row r="11" spans="1:12" ht="13.5" customHeight="1" thickBot="1">
      <c r="A11" s="160"/>
      <c r="B11" s="161" t="s">
        <v>105</v>
      </c>
      <c r="C11" s="162" t="s">
        <v>134</v>
      </c>
      <c r="D11" s="162" t="s">
        <v>291</v>
      </c>
      <c r="E11" s="163" t="s">
        <v>90</v>
      </c>
      <c r="F11" s="164" t="s">
        <v>91</v>
      </c>
      <c r="G11" s="165" t="s">
        <v>141</v>
      </c>
      <c r="H11" s="107" t="s">
        <v>128</v>
      </c>
      <c r="I11" s="107" t="s">
        <v>129</v>
      </c>
      <c r="J11" s="107" t="s">
        <v>75</v>
      </c>
      <c r="K11" s="107" t="s">
        <v>130</v>
      </c>
      <c r="L11" s="380"/>
    </row>
    <row r="12" spans="1:12" s="69" customFormat="1" ht="15" customHeight="1">
      <c r="A12" s="166" t="s">
        <v>93</v>
      </c>
      <c r="B12" s="167">
        <v>940.29</v>
      </c>
      <c r="C12" s="168">
        <v>100</v>
      </c>
      <c r="D12" s="108">
        <v>2</v>
      </c>
      <c r="E12" s="108">
        <v>3</v>
      </c>
      <c r="F12" s="108">
        <v>10</v>
      </c>
      <c r="G12" s="169">
        <v>30</v>
      </c>
      <c r="H12" s="108">
        <v>82</v>
      </c>
      <c r="I12" s="108">
        <v>1013</v>
      </c>
      <c r="J12" s="108">
        <v>578</v>
      </c>
      <c r="K12" s="170">
        <v>6798</v>
      </c>
      <c r="L12" s="171" t="s">
        <v>94</v>
      </c>
    </row>
    <row r="13" spans="1:12" s="67" customFormat="1" ht="11.1" customHeight="1">
      <c r="A13" s="172" t="s">
        <v>350</v>
      </c>
      <c r="B13" s="173">
        <v>153.44999999999999</v>
      </c>
      <c r="C13" s="174">
        <v>100</v>
      </c>
      <c r="D13" s="109">
        <v>2</v>
      </c>
      <c r="E13" s="110" t="s">
        <v>87</v>
      </c>
      <c r="F13" s="110" t="s">
        <v>87</v>
      </c>
      <c r="G13" s="175">
        <v>30</v>
      </c>
      <c r="H13" s="109">
        <v>82</v>
      </c>
      <c r="I13" s="109">
        <v>1013</v>
      </c>
      <c r="J13" s="110" t="s">
        <v>87</v>
      </c>
      <c r="K13" s="176">
        <v>5047</v>
      </c>
      <c r="L13" s="177" t="s">
        <v>146</v>
      </c>
    </row>
    <row r="14" spans="1:12" s="67" customFormat="1" ht="11.1" customHeight="1">
      <c r="A14" s="172" t="s">
        <v>351</v>
      </c>
      <c r="B14" s="173">
        <v>786.84</v>
      </c>
      <c r="C14" s="174">
        <v>100</v>
      </c>
      <c r="D14" s="110" t="s">
        <v>87</v>
      </c>
      <c r="E14" s="109">
        <v>3</v>
      </c>
      <c r="F14" s="109">
        <v>10</v>
      </c>
      <c r="G14" s="178" t="s">
        <v>87</v>
      </c>
      <c r="H14" s="110" t="s">
        <v>87</v>
      </c>
      <c r="I14" s="110" t="s">
        <v>87</v>
      </c>
      <c r="J14" s="109">
        <v>578</v>
      </c>
      <c r="K14" s="176">
        <v>1751</v>
      </c>
      <c r="L14" s="177" t="s">
        <v>205</v>
      </c>
    </row>
    <row r="15" spans="1:12" s="69" customFormat="1" ht="14.1" customHeight="1">
      <c r="A15" s="179" t="s">
        <v>84</v>
      </c>
      <c r="B15" s="111">
        <v>940.31000000000006</v>
      </c>
      <c r="C15" s="100">
        <v>100</v>
      </c>
      <c r="D15" s="100">
        <v>4</v>
      </c>
      <c r="E15" s="100">
        <v>3</v>
      </c>
      <c r="F15" s="100">
        <v>10</v>
      </c>
      <c r="G15" s="100">
        <v>30</v>
      </c>
      <c r="H15" s="100">
        <v>82</v>
      </c>
      <c r="I15" s="100">
        <v>1047</v>
      </c>
      <c r="J15" s="100">
        <v>585</v>
      </c>
      <c r="K15" s="112">
        <v>6956</v>
      </c>
      <c r="L15" s="179" t="s">
        <v>84</v>
      </c>
    </row>
    <row r="16" spans="1:12" s="69" customFormat="1" ht="14.1" customHeight="1">
      <c r="A16" s="179" t="s">
        <v>97</v>
      </c>
      <c r="B16" s="113">
        <v>940.30000000000007</v>
      </c>
      <c r="C16" s="100">
        <v>100</v>
      </c>
      <c r="D16" s="100">
        <v>4</v>
      </c>
      <c r="E16" s="100">
        <v>3</v>
      </c>
      <c r="F16" s="100">
        <v>10</v>
      </c>
      <c r="G16" s="100">
        <v>30</v>
      </c>
      <c r="H16" s="100">
        <v>82</v>
      </c>
      <c r="I16" s="100">
        <v>1059</v>
      </c>
      <c r="J16" s="100">
        <v>581</v>
      </c>
      <c r="K16" s="112">
        <v>6998</v>
      </c>
      <c r="L16" s="179" t="s">
        <v>97</v>
      </c>
    </row>
    <row r="17" spans="1:12" s="70" customFormat="1" ht="14.1" customHeight="1">
      <c r="A17" s="179" t="s">
        <v>140</v>
      </c>
      <c r="B17" s="113">
        <v>940.32999999999993</v>
      </c>
      <c r="C17" s="100">
        <v>100.00000000000003</v>
      </c>
      <c r="D17" s="100">
        <v>4</v>
      </c>
      <c r="E17" s="100">
        <v>3</v>
      </c>
      <c r="F17" s="100">
        <v>10</v>
      </c>
      <c r="G17" s="100">
        <v>30</v>
      </c>
      <c r="H17" s="101">
        <v>82</v>
      </c>
      <c r="I17" s="100">
        <v>1064</v>
      </c>
      <c r="J17" s="100">
        <v>591</v>
      </c>
      <c r="K17" s="102">
        <v>7069</v>
      </c>
      <c r="L17" s="179" t="s">
        <v>140</v>
      </c>
    </row>
    <row r="18" spans="1:12" s="70" customFormat="1" ht="14.1" customHeight="1">
      <c r="A18" s="179" t="s">
        <v>225</v>
      </c>
      <c r="B18" s="98">
        <v>940.8</v>
      </c>
      <c r="C18" s="99">
        <v>100.00000000000003</v>
      </c>
      <c r="D18" s="100">
        <v>4</v>
      </c>
      <c r="E18" s="100">
        <v>3</v>
      </c>
      <c r="F18" s="100">
        <v>10</v>
      </c>
      <c r="G18" s="100">
        <v>30</v>
      </c>
      <c r="H18" s="101">
        <v>82</v>
      </c>
      <c r="I18" s="100">
        <v>1066</v>
      </c>
      <c r="J18" s="100">
        <v>596</v>
      </c>
      <c r="K18" s="102">
        <v>7093</v>
      </c>
      <c r="L18" s="179" t="s">
        <v>226</v>
      </c>
    </row>
    <row r="19" spans="1:12" s="70" customFormat="1" ht="14.1" customHeight="1">
      <c r="A19" s="179" t="s">
        <v>260</v>
      </c>
      <c r="B19" s="98">
        <v>940.91</v>
      </c>
      <c r="C19" s="99">
        <v>100</v>
      </c>
      <c r="D19" s="100">
        <v>4</v>
      </c>
      <c r="E19" s="100">
        <v>3</v>
      </c>
      <c r="F19" s="100">
        <v>10</v>
      </c>
      <c r="G19" s="100">
        <v>30</v>
      </c>
      <c r="H19" s="114">
        <v>82</v>
      </c>
      <c r="I19" s="100">
        <v>1108</v>
      </c>
      <c r="J19" s="100">
        <v>614</v>
      </c>
      <c r="K19" s="115">
        <v>7343</v>
      </c>
      <c r="L19" s="179" t="s">
        <v>260</v>
      </c>
    </row>
    <row r="20" spans="1:12" s="70" customFormat="1" ht="14.1" customHeight="1">
      <c r="A20" s="179" t="s">
        <v>261</v>
      </c>
      <c r="B20" s="98">
        <v>940.84</v>
      </c>
      <c r="C20" s="99">
        <v>100.00000000000001</v>
      </c>
      <c r="D20" s="100">
        <v>4</v>
      </c>
      <c r="E20" s="100">
        <v>3</v>
      </c>
      <c r="F20" s="100">
        <v>10</v>
      </c>
      <c r="G20" s="100">
        <v>30</v>
      </c>
      <c r="H20" s="101">
        <v>82</v>
      </c>
      <c r="I20" s="100">
        <v>1154</v>
      </c>
      <c r="J20" s="100">
        <v>628</v>
      </c>
      <c r="K20" s="102">
        <v>7589</v>
      </c>
      <c r="L20" s="179" t="s">
        <v>261</v>
      </c>
    </row>
    <row r="21" spans="1:12" s="70" customFormat="1" ht="14.1" customHeight="1">
      <c r="A21" s="179" t="s">
        <v>262</v>
      </c>
      <c r="B21" s="98">
        <v>940.82</v>
      </c>
      <c r="C21" s="99">
        <f>IFERROR(SUM(C$22,C$36,C$62,C$74),"")</f>
        <v>100.00106290257435</v>
      </c>
      <c r="D21" s="100">
        <f t="shared" ref="D21:K21" si="0">SUM(D$22,D$36,D$62,D$74)</f>
        <v>4</v>
      </c>
      <c r="E21" s="100">
        <f t="shared" si="0"/>
        <v>3</v>
      </c>
      <c r="F21" s="100">
        <f t="shared" si="0"/>
        <v>10</v>
      </c>
      <c r="G21" s="100">
        <f t="shared" si="0"/>
        <v>30</v>
      </c>
      <c r="H21" s="101">
        <f t="shared" si="0"/>
        <v>82</v>
      </c>
      <c r="I21" s="100">
        <f t="shared" si="0"/>
        <v>1175</v>
      </c>
      <c r="J21" s="100">
        <f t="shared" si="0"/>
        <v>633</v>
      </c>
      <c r="K21" s="102">
        <f t="shared" si="0"/>
        <v>7713</v>
      </c>
      <c r="L21" s="179" t="s">
        <v>262</v>
      </c>
    </row>
    <row r="22" spans="1:12" s="71" customFormat="1" ht="15" customHeight="1">
      <c r="A22" s="116" t="s">
        <v>352</v>
      </c>
      <c r="B22" s="180">
        <v>404.33</v>
      </c>
      <c r="C22" s="181">
        <f>SUM(C23:C35)</f>
        <v>42.979528496418027</v>
      </c>
      <c r="D22" s="117">
        <v>1</v>
      </c>
      <c r="E22" s="100">
        <f t="shared" ref="E22:K22" si="1">SUM(E23:E35)</f>
        <v>0</v>
      </c>
      <c r="F22" s="117">
        <f t="shared" si="1"/>
        <v>5</v>
      </c>
      <c r="G22" s="117">
        <f t="shared" si="1"/>
        <v>8</v>
      </c>
      <c r="H22" s="117">
        <f t="shared" si="1"/>
        <v>26</v>
      </c>
      <c r="I22" s="99">
        <f t="shared" si="1"/>
        <v>303</v>
      </c>
      <c r="J22" s="99">
        <f t="shared" si="1"/>
        <v>169</v>
      </c>
      <c r="K22" s="182">
        <f t="shared" si="1"/>
        <v>1870</v>
      </c>
      <c r="L22" s="118" t="s">
        <v>206</v>
      </c>
    </row>
    <row r="23" spans="1:12" s="57" customFormat="1" ht="12" customHeight="1">
      <c r="A23" s="119" t="s">
        <v>353</v>
      </c>
      <c r="B23" s="120">
        <v>59.48</v>
      </c>
      <c r="C23" s="183">
        <f>IFERROR((B23/$B$21*100),"")</f>
        <v>6.3221445122340088</v>
      </c>
      <c r="D23" s="121" t="s">
        <v>296</v>
      </c>
      <c r="E23" s="121" t="s">
        <v>296</v>
      </c>
      <c r="F23" s="121">
        <v>1</v>
      </c>
      <c r="G23" s="121" t="s">
        <v>296</v>
      </c>
      <c r="H23" s="121" t="s">
        <v>296</v>
      </c>
      <c r="I23" s="121" t="s">
        <v>296</v>
      </c>
      <c r="J23" s="121">
        <v>21</v>
      </c>
      <c r="K23" s="122">
        <v>52</v>
      </c>
      <c r="L23" s="123" t="s">
        <v>207</v>
      </c>
    </row>
    <row r="24" spans="1:12" s="57" customFormat="1" ht="12" customHeight="1">
      <c r="A24" s="119" t="s">
        <v>303</v>
      </c>
      <c r="B24" s="120">
        <v>129.61000000000001</v>
      </c>
      <c r="C24" s="183">
        <f t="shared" ref="C24:C33" si="2">IFERROR((B24/$B$21*100),"")</f>
        <v>13.776280266150806</v>
      </c>
      <c r="D24" s="121" t="s">
        <v>296</v>
      </c>
      <c r="E24" s="121" t="s">
        <v>296</v>
      </c>
      <c r="F24" s="121">
        <v>1</v>
      </c>
      <c r="G24" s="121" t="s">
        <v>296</v>
      </c>
      <c r="H24" s="121" t="s">
        <v>296</v>
      </c>
      <c r="I24" s="121" t="s">
        <v>296</v>
      </c>
      <c r="J24" s="121">
        <v>48</v>
      </c>
      <c r="K24" s="122">
        <v>125</v>
      </c>
      <c r="L24" s="123" t="s">
        <v>208</v>
      </c>
    </row>
    <row r="25" spans="1:12" s="57" customFormat="1" ht="12" customHeight="1">
      <c r="A25" s="119" t="s">
        <v>304</v>
      </c>
      <c r="B25" s="120">
        <v>49.78</v>
      </c>
      <c r="C25" s="183">
        <f t="shared" si="2"/>
        <v>5.2911290151144739</v>
      </c>
      <c r="D25" s="121" t="s">
        <v>296</v>
      </c>
      <c r="E25" s="121" t="s">
        <v>296</v>
      </c>
      <c r="F25" s="121">
        <v>1</v>
      </c>
      <c r="G25" s="121" t="s">
        <v>296</v>
      </c>
      <c r="H25" s="121" t="s">
        <v>296</v>
      </c>
      <c r="I25" s="121" t="s">
        <v>296</v>
      </c>
      <c r="J25" s="121">
        <v>32</v>
      </c>
      <c r="K25" s="122">
        <v>76</v>
      </c>
      <c r="L25" s="123" t="s">
        <v>209</v>
      </c>
    </row>
    <row r="26" spans="1:12" s="57" customFormat="1" ht="12" customHeight="1">
      <c r="A26" s="119" t="s">
        <v>305</v>
      </c>
      <c r="B26" s="120">
        <v>35.159999999999997</v>
      </c>
      <c r="C26" s="183">
        <f t="shared" si="2"/>
        <v>3.737165451414723</v>
      </c>
      <c r="D26" s="121" t="s">
        <v>296</v>
      </c>
      <c r="E26" s="121" t="s">
        <v>296</v>
      </c>
      <c r="F26" s="124">
        <v>1</v>
      </c>
      <c r="G26" s="121" t="s">
        <v>296</v>
      </c>
      <c r="H26" s="121" t="s">
        <v>296</v>
      </c>
      <c r="I26" s="121" t="s">
        <v>296</v>
      </c>
      <c r="J26" s="121">
        <v>34</v>
      </c>
      <c r="K26" s="122">
        <v>100</v>
      </c>
      <c r="L26" s="123" t="s">
        <v>210</v>
      </c>
    </row>
    <row r="27" spans="1:12" s="57" customFormat="1" ht="12" customHeight="1">
      <c r="A27" s="119" t="s">
        <v>306</v>
      </c>
      <c r="B27" s="120">
        <v>93.29</v>
      </c>
      <c r="C27" s="183">
        <f t="shared" si="2"/>
        <v>9.9158181161114776</v>
      </c>
      <c r="D27" s="121" t="s">
        <v>296</v>
      </c>
      <c r="E27" s="121" t="s">
        <v>296</v>
      </c>
      <c r="F27" s="125">
        <v>1</v>
      </c>
      <c r="G27" s="121" t="s">
        <v>296</v>
      </c>
      <c r="H27" s="121" t="s">
        <v>296</v>
      </c>
      <c r="I27" s="121" t="s">
        <v>296</v>
      </c>
      <c r="J27" s="121">
        <v>34</v>
      </c>
      <c r="K27" s="122">
        <v>100</v>
      </c>
      <c r="L27" s="123" t="s">
        <v>211</v>
      </c>
    </row>
    <row r="28" spans="1:12" s="57" customFormat="1" ht="12" customHeight="1">
      <c r="A28" s="119" t="s">
        <v>307</v>
      </c>
      <c r="B28" s="120">
        <v>1.78</v>
      </c>
      <c r="C28" s="183">
        <f t="shared" si="2"/>
        <v>0.18919665823430623</v>
      </c>
      <c r="D28" s="121" t="s">
        <v>296</v>
      </c>
      <c r="E28" s="121" t="s">
        <v>296</v>
      </c>
      <c r="F28" s="121" t="s">
        <v>296</v>
      </c>
      <c r="G28" s="121">
        <v>1</v>
      </c>
      <c r="H28" s="121">
        <v>4</v>
      </c>
      <c r="I28" s="121">
        <v>17</v>
      </c>
      <c r="J28" s="121" t="s">
        <v>296</v>
      </c>
      <c r="K28" s="122">
        <v>73</v>
      </c>
      <c r="L28" s="131" t="s">
        <v>177</v>
      </c>
    </row>
    <row r="29" spans="1:12" s="57" customFormat="1" ht="12" customHeight="1">
      <c r="A29" s="119" t="s">
        <v>308</v>
      </c>
      <c r="B29" s="120">
        <v>1.1599999999999999</v>
      </c>
      <c r="C29" s="183">
        <f t="shared" si="2"/>
        <v>0.12329669862460406</v>
      </c>
      <c r="D29" s="121" t="s">
        <v>296</v>
      </c>
      <c r="E29" s="121" t="s">
        <v>296</v>
      </c>
      <c r="F29" s="121" t="s">
        <v>296</v>
      </c>
      <c r="G29" s="121">
        <v>1</v>
      </c>
      <c r="H29" s="121">
        <v>8</v>
      </c>
      <c r="I29" s="121">
        <v>21</v>
      </c>
      <c r="J29" s="121" t="s">
        <v>296</v>
      </c>
      <c r="K29" s="122">
        <v>97</v>
      </c>
      <c r="L29" s="131" t="s">
        <v>1</v>
      </c>
    </row>
    <row r="30" spans="1:12" s="57" customFormat="1" ht="12" customHeight="1">
      <c r="A30" s="119" t="s">
        <v>309</v>
      </c>
      <c r="B30" s="120">
        <v>0.78</v>
      </c>
      <c r="C30" s="183">
        <f t="shared" si="2"/>
        <v>8.290640079930274E-2</v>
      </c>
      <c r="D30" s="121" t="s">
        <v>296</v>
      </c>
      <c r="E30" s="121" t="s">
        <v>296</v>
      </c>
      <c r="F30" s="121" t="s">
        <v>296</v>
      </c>
      <c r="G30" s="121">
        <v>1</v>
      </c>
      <c r="H30" s="121">
        <v>2</v>
      </c>
      <c r="I30" s="121">
        <v>19</v>
      </c>
      <c r="J30" s="121" t="s">
        <v>296</v>
      </c>
      <c r="K30" s="122">
        <v>84</v>
      </c>
      <c r="L30" s="131" t="s">
        <v>178</v>
      </c>
    </row>
    <row r="31" spans="1:12" s="57" customFormat="1" ht="12" customHeight="1">
      <c r="A31" s="119" t="s">
        <v>310</v>
      </c>
      <c r="B31" s="120">
        <v>0.81</v>
      </c>
      <c r="C31" s="183">
        <f t="shared" si="2"/>
        <v>8.6095108522352845E-2</v>
      </c>
      <c r="D31" s="121" t="s">
        <v>296</v>
      </c>
      <c r="E31" s="121" t="s">
        <v>296</v>
      </c>
      <c r="F31" s="121" t="s">
        <v>296</v>
      </c>
      <c r="G31" s="121">
        <v>1</v>
      </c>
      <c r="H31" s="121">
        <v>1</v>
      </c>
      <c r="I31" s="121">
        <v>23</v>
      </c>
      <c r="J31" s="121" t="s">
        <v>296</v>
      </c>
      <c r="K31" s="122">
        <v>110</v>
      </c>
      <c r="L31" s="131" t="s">
        <v>2</v>
      </c>
    </row>
    <row r="32" spans="1:12" s="57" customFormat="1" ht="12" customHeight="1">
      <c r="A32" s="119" t="s">
        <v>311</v>
      </c>
      <c r="B32" s="120">
        <v>1.48</v>
      </c>
      <c r="C32" s="183">
        <f t="shared" si="2"/>
        <v>0.15730958100380518</v>
      </c>
      <c r="D32" s="121" t="s">
        <v>296</v>
      </c>
      <c r="E32" s="121" t="s">
        <v>296</v>
      </c>
      <c r="F32" s="121" t="s">
        <v>296</v>
      </c>
      <c r="G32" s="121">
        <v>1</v>
      </c>
      <c r="H32" s="121">
        <v>1</v>
      </c>
      <c r="I32" s="121">
        <v>50</v>
      </c>
      <c r="J32" s="121" t="s">
        <v>296</v>
      </c>
      <c r="K32" s="122">
        <v>269</v>
      </c>
      <c r="L32" s="131" t="s">
        <v>3</v>
      </c>
    </row>
    <row r="33" spans="1:12" s="57" customFormat="1" ht="12" customHeight="1">
      <c r="A33" s="194" t="s">
        <v>358</v>
      </c>
      <c r="B33" s="120">
        <v>8.5299999999999994</v>
      </c>
      <c r="C33" s="183">
        <f t="shared" si="2"/>
        <v>0.90665589592057982</v>
      </c>
      <c r="D33" s="121" t="s">
        <v>296</v>
      </c>
      <c r="E33" s="121" t="s">
        <v>296</v>
      </c>
      <c r="F33" s="121" t="s">
        <v>296</v>
      </c>
      <c r="G33" s="121">
        <v>1</v>
      </c>
      <c r="H33" s="125">
        <v>3</v>
      </c>
      <c r="I33" s="121">
        <v>21</v>
      </c>
      <c r="J33" s="121" t="s">
        <v>296</v>
      </c>
      <c r="K33" s="122">
        <v>88</v>
      </c>
      <c r="L33" s="131" t="s">
        <v>179</v>
      </c>
    </row>
    <row r="34" spans="1:12" s="57" customFormat="1" ht="12" customHeight="1">
      <c r="A34" s="119" t="s">
        <v>312</v>
      </c>
      <c r="B34" s="120">
        <v>8.8699999999999992</v>
      </c>
      <c r="C34" s="184">
        <f>IFERROR((B34/$B$21*100),"")</f>
        <v>0.94279458344848099</v>
      </c>
      <c r="D34" s="121" t="s">
        <v>296</v>
      </c>
      <c r="E34" s="121" t="s">
        <v>296</v>
      </c>
      <c r="F34" s="121" t="s">
        <v>296</v>
      </c>
      <c r="G34" s="121">
        <v>1</v>
      </c>
      <c r="H34" s="126">
        <v>7</v>
      </c>
      <c r="I34" s="121">
        <v>86</v>
      </c>
      <c r="J34" s="121" t="s">
        <v>296</v>
      </c>
      <c r="K34" s="122">
        <v>365</v>
      </c>
      <c r="L34" s="131" t="s">
        <v>4</v>
      </c>
    </row>
    <row r="35" spans="1:12" s="57" customFormat="1" ht="12" customHeight="1">
      <c r="A35" s="119" t="s">
        <v>354</v>
      </c>
      <c r="B35" s="120">
        <v>13.63</v>
      </c>
      <c r="C35" s="184">
        <f>IFERROR((B35/$B$21*100),"")</f>
        <v>1.4487362088390978</v>
      </c>
      <c r="D35" s="121" t="s">
        <v>296</v>
      </c>
      <c r="E35" s="121" t="s">
        <v>296</v>
      </c>
      <c r="F35" s="121" t="s">
        <v>296</v>
      </c>
      <c r="G35" s="121">
        <v>1</v>
      </c>
      <c r="H35" s="126"/>
      <c r="I35" s="121">
        <v>66</v>
      </c>
      <c r="J35" s="121" t="s">
        <v>296</v>
      </c>
      <c r="K35" s="122">
        <v>331</v>
      </c>
      <c r="L35" s="131" t="s">
        <v>5</v>
      </c>
    </row>
    <row r="36" spans="1:12" s="71" customFormat="1" ht="15" customHeight="1">
      <c r="A36" s="116" t="s">
        <v>313</v>
      </c>
      <c r="B36" s="180">
        <v>122.65</v>
      </c>
      <c r="C36" s="181">
        <f>SUM(C37:C47)</f>
        <v>13.034374269254478</v>
      </c>
      <c r="D36" s="99">
        <v>1</v>
      </c>
      <c r="E36" s="185">
        <f t="shared" ref="E36:K36" si="3">SUM(E37:E47)</f>
        <v>0</v>
      </c>
      <c r="F36" s="99">
        <f t="shared" si="3"/>
        <v>2</v>
      </c>
      <c r="G36" s="99">
        <f t="shared" si="3"/>
        <v>9</v>
      </c>
      <c r="H36" s="99">
        <f t="shared" si="3"/>
        <v>12</v>
      </c>
      <c r="I36" s="99">
        <f t="shared" si="3"/>
        <v>330</v>
      </c>
      <c r="J36" s="99">
        <f t="shared" si="3"/>
        <v>76</v>
      </c>
      <c r="K36" s="182">
        <f t="shared" si="3"/>
        <v>1782</v>
      </c>
      <c r="L36" s="186" t="s">
        <v>212</v>
      </c>
    </row>
    <row r="37" spans="1:12" s="57" customFormat="1" ht="12" customHeight="1">
      <c r="A37" s="119" t="s">
        <v>314</v>
      </c>
      <c r="B37" s="120">
        <v>56.56</v>
      </c>
      <c r="C37" s="183">
        <f t="shared" ref="C37:C38" si="4">IFERROR((B37/$B$21*100),"")</f>
        <v>6.0117769605237985</v>
      </c>
      <c r="D37" s="121" t="s">
        <v>296</v>
      </c>
      <c r="E37" s="121" t="s">
        <v>296</v>
      </c>
      <c r="F37" s="126">
        <v>1</v>
      </c>
      <c r="G37" s="121" t="s">
        <v>296</v>
      </c>
      <c r="H37" s="121" t="s">
        <v>296</v>
      </c>
      <c r="I37" s="121" t="s">
        <v>296</v>
      </c>
      <c r="J37" s="127">
        <v>44</v>
      </c>
      <c r="K37" s="128">
        <v>118</v>
      </c>
      <c r="L37" s="123" t="s">
        <v>213</v>
      </c>
    </row>
    <row r="38" spans="1:12" s="57" customFormat="1" ht="12" customHeight="1">
      <c r="A38" s="119" t="s">
        <v>315</v>
      </c>
      <c r="B38" s="120">
        <v>43.55</v>
      </c>
      <c r="C38" s="183">
        <f t="shared" si="4"/>
        <v>4.6289407112944021</v>
      </c>
      <c r="D38" s="121" t="s">
        <v>296</v>
      </c>
      <c r="E38" s="121" t="s">
        <v>296</v>
      </c>
      <c r="F38" s="126">
        <v>1</v>
      </c>
      <c r="G38" s="121" t="s">
        <v>296</v>
      </c>
      <c r="H38" s="121" t="s">
        <v>296</v>
      </c>
      <c r="I38" s="121" t="s">
        <v>296</v>
      </c>
      <c r="J38" s="127">
        <v>32</v>
      </c>
      <c r="K38" s="128">
        <v>78</v>
      </c>
      <c r="L38" s="123" t="s">
        <v>214</v>
      </c>
    </row>
    <row r="39" spans="1:12" s="57" customFormat="1" ht="12" customHeight="1">
      <c r="A39" s="119" t="s">
        <v>316</v>
      </c>
      <c r="B39" s="129">
        <v>1.34</v>
      </c>
      <c r="C39" s="184">
        <f>IFERROR((B39/$B$21*100),"")</f>
        <v>0.1424289449629047</v>
      </c>
      <c r="D39" s="121" t="s">
        <v>296</v>
      </c>
      <c r="E39" s="121" t="s">
        <v>296</v>
      </c>
      <c r="F39" s="121" t="s">
        <v>296</v>
      </c>
      <c r="G39" s="121">
        <v>1</v>
      </c>
      <c r="H39" s="126">
        <v>1</v>
      </c>
      <c r="I39" s="127">
        <v>23</v>
      </c>
      <c r="J39" s="121" t="s">
        <v>296</v>
      </c>
      <c r="K39" s="128">
        <v>120</v>
      </c>
      <c r="L39" s="131" t="s">
        <v>121</v>
      </c>
    </row>
    <row r="40" spans="1:12" s="57" customFormat="1" ht="12" customHeight="1">
      <c r="A40" s="119" t="s">
        <v>317</v>
      </c>
      <c r="B40" s="129">
        <v>0.89</v>
      </c>
      <c r="C40" s="184">
        <f>IFERROR((B40/$B$21*100),"")</f>
        <v>9.4598329117153115E-2</v>
      </c>
      <c r="D40" s="121" t="s">
        <v>296</v>
      </c>
      <c r="E40" s="121" t="s">
        <v>296</v>
      </c>
      <c r="F40" s="121" t="s">
        <v>296</v>
      </c>
      <c r="G40" s="121">
        <v>1</v>
      </c>
      <c r="H40" s="126"/>
      <c r="I40" s="127">
        <v>23</v>
      </c>
      <c r="J40" s="121" t="s">
        <v>296</v>
      </c>
      <c r="K40" s="128">
        <v>116</v>
      </c>
      <c r="L40" s="131" t="s">
        <v>122</v>
      </c>
    </row>
    <row r="41" spans="1:12" s="57" customFormat="1" ht="12" customHeight="1">
      <c r="A41" s="119" t="s">
        <v>318</v>
      </c>
      <c r="B41" s="120">
        <v>1.04</v>
      </c>
      <c r="C41" s="183">
        <f t="shared" ref="C41:C45" si="5">IFERROR((B41/$B$21*100),"")</f>
        <v>0.11054186773240364</v>
      </c>
      <c r="D41" s="121" t="s">
        <v>296</v>
      </c>
      <c r="E41" s="121" t="s">
        <v>296</v>
      </c>
      <c r="F41" s="121" t="s">
        <v>296</v>
      </c>
      <c r="G41" s="121">
        <v>1</v>
      </c>
      <c r="H41" s="127">
        <v>1</v>
      </c>
      <c r="I41" s="127">
        <v>32</v>
      </c>
      <c r="J41" s="121" t="s">
        <v>296</v>
      </c>
      <c r="K41" s="128">
        <v>132</v>
      </c>
      <c r="L41" s="131" t="s">
        <v>7</v>
      </c>
    </row>
    <row r="42" spans="1:12" s="58" customFormat="1" ht="12" customHeight="1">
      <c r="A42" s="119" t="s">
        <v>319</v>
      </c>
      <c r="B42" s="120">
        <v>1.59</v>
      </c>
      <c r="C42" s="183">
        <f t="shared" si="5"/>
        <v>0.16900150932165559</v>
      </c>
      <c r="D42" s="121" t="s">
        <v>296</v>
      </c>
      <c r="E42" s="121" t="s">
        <v>296</v>
      </c>
      <c r="F42" s="121" t="s">
        <v>296</v>
      </c>
      <c r="G42" s="121">
        <v>1</v>
      </c>
      <c r="H42" s="127">
        <v>1</v>
      </c>
      <c r="I42" s="127">
        <v>40</v>
      </c>
      <c r="J42" s="121" t="s">
        <v>296</v>
      </c>
      <c r="K42" s="128">
        <v>181</v>
      </c>
      <c r="L42" s="131" t="s">
        <v>8</v>
      </c>
    </row>
    <row r="43" spans="1:12" s="58" customFormat="1" ht="12" customHeight="1">
      <c r="A43" s="119" t="s">
        <v>320</v>
      </c>
      <c r="B43" s="120">
        <v>3.7</v>
      </c>
      <c r="C43" s="183">
        <f t="shared" si="5"/>
        <v>0.39327395250951297</v>
      </c>
      <c r="D43" s="121" t="s">
        <v>296</v>
      </c>
      <c r="E43" s="121" t="s">
        <v>296</v>
      </c>
      <c r="F43" s="121" t="s">
        <v>296</v>
      </c>
      <c r="G43" s="121">
        <v>1</v>
      </c>
      <c r="H43" s="126">
        <v>5</v>
      </c>
      <c r="I43" s="127">
        <v>39</v>
      </c>
      <c r="J43" s="121" t="s">
        <v>296</v>
      </c>
      <c r="K43" s="128">
        <v>198</v>
      </c>
      <c r="L43" s="131" t="s">
        <v>123</v>
      </c>
    </row>
    <row r="44" spans="1:12" s="57" customFormat="1" ht="12" customHeight="1">
      <c r="A44" s="119" t="s">
        <v>321</v>
      </c>
      <c r="B44" s="120">
        <v>5.94</v>
      </c>
      <c r="C44" s="183">
        <f t="shared" si="5"/>
        <v>0.63136412916392082</v>
      </c>
      <c r="D44" s="121" t="s">
        <v>296</v>
      </c>
      <c r="E44" s="121" t="s">
        <v>296</v>
      </c>
      <c r="F44" s="121" t="s">
        <v>296</v>
      </c>
      <c r="G44" s="121">
        <v>1</v>
      </c>
      <c r="H44" s="130">
        <v>0</v>
      </c>
      <c r="I44" s="127">
        <v>45</v>
      </c>
      <c r="J44" s="121" t="s">
        <v>296</v>
      </c>
      <c r="K44" s="128">
        <v>208</v>
      </c>
      <c r="L44" s="131" t="s">
        <v>124</v>
      </c>
    </row>
    <row r="45" spans="1:12" s="57" customFormat="1" ht="12" customHeight="1">
      <c r="A45" s="119" t="s">
        <v>322</v>
      </c>
      <c r="B45" s="129">
        <v>1.41</v>
      </c>
      <c r="C45" s="184">
        <f t="shared" si="5"/>
        <v>0.14986926298335493</v>
      </c>
      <c r="D45" s="121" t="s">
        <v>296</v>
      </c>
      <c r="E45" s="121" t="s">
        <v>296</v>
      </c>
      <c r="F45" s="121" t="s">
        <v>296</v>
      </c>
      <c r="G45" s="121">
        <v>1</v>
      </c>
      <c r="H45" s="126">
        <v>1</v>
      </c>
      <c r="I45" s="127">
        <v>30</v>
      </c>
      <c r="J45" s="121" t="s">
        <v>296</v>
      </c>
      <c r="K45" s="128">
        <v>144</v>
      </c>
      <c r="L45" s="131" t="s">
        <v>125</v>
      </c>
    </row>
    <row r="46" spans="1:12" s="57" customFormat="1" ht="12" customHeight="1">
      <c r="A46" s="119" t="s">
        <v>323</v>
      </c>
      <c r="B46" s="129">
        <v>0.49</v>
      </c>
      <c r="C46" s="184">
        <f>IFERROR((B46/$B$21*100),"")</f>
        <v>5.2082226143151715E-2</v>
      </c>
      <c r="D46" s="121" t="s">
        <v>296</v>
      </c>
      <c r="E46" s="121" t="s">
        <v>296</v>
      </c>
      <c r="F46" s="121" t="s">
        <v>296</v>
      </c>
      <c r="G46" s="121">
        <v>1</v>
      </c>
      <c r="H46" s="130">
        <v>0</v>
      </c>
      <c r="I46" s="127">
        <v>27</v>
      </c>
      <c r="J46" s="121" t="s">
        <v>296</v>
      </c>
      <c r="K46" s="128">
        <v>159</v>
      </c>
      <c r="L46" s="131" t="s">
        <v>9</v>
      </c>
    </row>
    <row r="47" spans="1:12" s="91" customFormat="1" ht="12" customHeight="1">
      <c r="A47" s="119" t="s">
        <v>324</v>
      </c>
      <c r="B47" s="120">
        <v>6.12</v>
      </c>
      <c r="C47" s="183">
        <f t="shared" ref="C47" si="6">IFERROR((B47/$B$21*100),"")</f>
        <v>0.6504963755022215</v>
      </c>
      <c r="D47" s="121" t="s">
        <v>296</v>
      </c>
      <c r="E47" s="121" t="s">
        <v>296</v>
      </c>
      <c r="F47" s="121" t="s">
        <v>296</v>
      </c>
      <c r="G47" s="121">
        <v>1</v>
      </c>
      <c r="H47" s="127">
        <v>3</v>
      </c>
      <c r="I47" s="127">
        <v>71</v>
      </c>
      <c r="J47" s="121" t="s">
        <v>296</v>
      </c>
      <c r="K47" s="128">
        <v>328</v>
      </c>
      <c r="L47" s="131" t="s">
        <v>126</v>
      </c>
    </row>
    <row r="48" spans="1:12" ht="2.25" customHeight="1" thickBot="1">
      <c r="A48" s="132"/>
      <c r="B48" s="133"/>
      <c r="C48" s="134"/>
      <c r="D48" s="135"/>
      <c r="E48" s="136"/>
      <c r="F48" s="136"/>
      <c r="G48" s="137"/>
      <c r="H48" s="138"/>
      <c r="I48" s="138"/>
      <c r="J48" s="138"/>
      <c r="K48" s="138"/>
      <c r="L48" s="139"/>
    </row>
    <row r="49" spans="1:12" ht="13.5" customHeight="1">
      <c r="A49" s="145" t="s">
        <v>229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1"/>
    </row>
    <row r="50" spans="1:12" ht="13.5" customHeight="1">
      <c r="A50" s="145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1"/>
    </row>
    <row r="51" spans="1:12" ht="12" customHeight="1"/>
    <row r="52" spans="1:12" ht="12" customHeight="1"/>
    <row r="53" spans="1:12" ht="20.100000000000001" customHeight="1">
      <c r="A53" s="371" t="s">
        <v>298</v>
      </c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</row>
    <row r="54" spans="1:12" ht="20.100000000000001" customHeight="1">
      <c r="B54" s="144"/>
      <c r="C54" s="144"/>
      <c r="D54" s="144"/>
      <c r="E54" s="144"/>
      <c r="F54" s="144"/>
      <c r="G54" s="144"/>
      <c r="H54" s="144"/>
      <c r="I54" s="144"/>
      <c r="J54" s="144"/>
      <c r="K54" s="144"/>
    </row>
    <row r="55" spans="1:12" ht="9.9499999999999993" customHeight="1">
      <c r="B55" s="144"/>
      <c r="C55" s="144"/>
      <c r="D55" s="144"/>
      <c r="E55" s="144"/>
      <c r="F55" s="144"/>
      <c r="G55" s="144"/>
      <c r="H55" s="144"/>
      <c r="I55" s="144"/>
      <c r="J55" s="144"/>
      <c r="K55" s="144"/>
    </row>
    <row r="56" spans="1:12" ht="15" customHeight="1" thickBot="1">
      <c r="A56" s="145" t="s">
        <v>228</v>
      </c>
      <c r="L56" s="141" t="s">
        <v>299</v>
      </c>
    </row>
    <row r="57" spans="1:12" ht="13.5" customHeight="1">
      <c r="A57" s="158"/>
      <c r="B57" s="384" t="s">
        <v>56</v>
      </c>
      <c r="C57" s="385"/>
      <c r="D57" s="372" t="s">
        <v>325</v>
      </c>
      <c r="E57" s="373"/>
      <c r="F57" s="373"/>
      <c r="G57" s="373"/>
      <c r="H57" s="373"/>
      <c r="I57" s="373"/>
      <c r="J57" s="373"/>
      <c r="K57" s="374"/>
      <c r="L57" s="378" t="s">
        <v>99</v>
      </c>
    </row>
    <row r="58" spans="1:12" ht="13.5" customHeight="1">
      <c r="A58" s="159" t="s">
        <v>143</v>
      </c>
      <c r="B58" s="386"/>
      <c r="C58" s="387"/>
      <c r="D58" s="375"/>
      <c r="E58" s="376"/>
      <c r="F58" s="376"/>
      <c r="G58" s="376"/>
      <c r="H58" s="376"/>
      <c r="I58" s="376"/>
      <c r="J58" s="376"/>
      <c r="K58" s="377"/>
      <c r="L58" s="379"/>
    </row>
    <row r="59" spans="1:12" ht="13.5" customHeight="1">
      <c r="A59" s="159"/>
      <c r="B59" s="383"/>
      <c r="C59" s="369" t="s">
        <v>360</v>
      </c>
      <c r="D59" s="369" t="s">
        <v>57</v>
      </c>
      <c r="E59" s="390" t="s">
        <v>88</v>
      </c>
      <c r="F59" s="388" t="s">
        <v>89</v>
      </c>
      <c r="G59" s="381" t="s">
        <v>326</v>
      </c>
      <c r="H59" s="382"/>
      <c r="I59" s="369" t="s">
        <v>58</v>
      </c>
      <c r="J59" s="369" t="s">
        <v>74</v>
      </c>
      <c r="K59" s="369" t="s">
        <v>59</v>
      </c>
      <c r="L59" s="379"/>
    </row>
    <row r="60" spans="1:12" ht="13.5" customHeight="1">
      <c r="A60" s="159" t="s">
        <v>142</v>
      </c>
      <c r="B60" s="383"/>
      <c r="C60" s="370"/>
      <c r="D60" s="370"/>
      <c r="E60" s="391"/>
      <c r="F60" s="389"/>
      <c r="G60" s="196" t="s">
        <v>357</v>
      </c>
      <c r="H60" s="197" t="s">
        <v>359</v>
      </c>
      <c r="I60" s="370"/>
      <c r="J60" s="370"/>
      <c r="K60" s="370"/>
      <c r="L60" s="379"/>
    </row>
    <row r="61" spans="1:12" ht="13.5" customHeight="1" thickBot="1">
      <c r="A61" s="187"/>
      <c r="B61" s="195" t="s">
        <v>105</v>
      </c>
      <c r="C61" s="146" t="s">
        <v>104</v>
      </c>
      <c r="D61" s="146" t="s">
        <v>290</v>
      </c>
      <c r="E61" s="147" t="s">
        <v>90</v>
      </c>
      <c r="F61" s="147" t="s">
        <v>91</v>
      </c>
      <c r="G61" s="147" t="s">
        <v>127</v>
      </c>
      <c r="H61" s="146" t="s">
        <v>0</v>
      </c>
      <c r="I61" s="146" t="s">
        <v>60</v>
      </c>
      <c r="J61" s="146" t="s">
        <v>75</v>
      </c>
      <c r="K61" s="146" t="s">
        <v>61</v>
      </c>
      <c r="L61" s="380"/>
    </row>
    <row r="62" spans="1:12" ht="27.95" customHeight="1">
      <c r="A62" s="148" t="s">
        <v>327</v>
      </c>
      <c r="B62" s="180">
        <v>198.82</v>
      </c>
      <c r="C62" s="189">
        <f>SUM(C63:C73)</f>
        <v>21.130503178078698</v>
      </c>
      <c r="D62" s="149">
        <v>1</v>
      </c>
      <c r="E62" s="149">
        <f t="shared" ref="E62:K62" si="7">SUM(E63:E73)</f>
        <v>1</v>
      </c>
      <c r="F62" s="149">
        <f t="shared" si="7"/>
        <v>2</v>
      </c>
      <c r="G62" s="149">
        <f t="shared" si="7"/>
        <v>8</v>
      </c>
      <c r="H62" s="149">
        <f t="shared" si="7"/>
        <v>31</v>
      </c>
      <c r="I62" s="190">
        <f t="shared" si="7"/>
        <v>360</v>
      </c>
      <c r="J62" s="190">
        <f t="shared" si="7"/>
        <v>143</v>
      </c>
      <c r="K62" s="191">
        <f t="shared" si="7"/>
        <v>2352</v>
      </c>
      <c r="L62" s="150" t="s">
        <v>215</v>
      </c>
    </row>
    <row r="63" spans="1:12" ht="21" customHeight="1">
      <c r="A63" s="119" t="s">
        <v>328</v>
      </c>
      <c r="B63" s="120">
        <v>40.72</v>
      </c>
      <c r="C63" s="183">
        <f t="shared" ref="C63:C66" si="8">IFERROR((B63/$B$21*100),"")</f>
        <v>4.3281392827533427</v>
      </c>
      <c r="D63" s="121" t="s">
        <v>296</v>
      </c>
      <c r="E63" s="127">
        <v>1</v>
      </c>
      <c r="F63" s="121" t="s">
        <v>296</v>
      </c>
      <c r="G63" s="121" t="s">
        <v>296</v>
      </c>
      <c r="H63" s="121" t="s">
        <v>296</v>
      </c>
      <c r="I63" s="121" t="s">
        <v>296</v>
      </c>
      <c r="J63" s="127">
        <v>55</v>
      </c>
      <c r="K63" s="128">
        <v>191</v>
      </c>
      <c r="L63" s="151" t="s">
        <v>216</v>
      </c>
    </row>
    <row r="64" spans="1:12" ht="21" customHeight="1">
      <c r="A64" s="119" t="s">
        <v>329</v>
      </c>
      <c r="B64" s="120">
        <v>30.13</v>
      </c>
      <c r="C64" s="183">
        <f t="shared" si="8"/>
        <v>3.2025254565166557</v>
      </c>
      <c r="D64" s="121" t="s">
        <v>296</v>
      </c>
      <c r="E64" s="121" t="s">
        <v>296</v>
      </c>
      <c r="F64" s="127">
        <v>1</v>
      </c>
      <c r="G64" s="121" t="s">
        <v>296</v>
      </c>
      <c r="H64" s="121" t="s">
        <v>296</v>
      </c>
      <c r="I64" s="121" t="s">
        <v>296</v>
      </c>
      <c r="J64" s="127">
        <v>38</v>
      </c>
      <c r="K64" s="128">
        <v>121</v>
      </c>
      <c r="L64" s="123" t="s">
        <v>217</v>
      </c>
    </row>
    <row r="65" spans="1:12" ht="21" customHeight="1">
      <c r="A65" s="119" t="s">
        <v>330</v>
      </c>
      <c r="B65" s="120">
        <v>66.03</v>
      </c>
      <c r="C65" s="183">
        <f t="shared" si="8"/>
        <v>7.018345698433281</v>
      </c>
      <c r="D65" s="121" t="s">
        <v>296</v>
      </c>
      <c r="E65" s="121" t="s">
        <v>296</v>
      </c>
      <c r="F65" s="127">
        <v>1</v>
      </c>
      <c r="G65" s="121" t="s">
        <v>296</v>
      </c>
      <c r="H65" s="121" t="s">
        <v>296</v>
      </c>
      <c r="I65" s="121" t="s">
        <v>296</v>
      </c>
      <c r="J65" s="127">
        <v>50</v>
      </c>
      <c r="K65" s="128">
        <v>200</v>
      </c>
      <c r="L65" s="123" t="s">
        <v>218</v>
      </c>
    </row>
    <row r="66" spans="1:12" ht="21" customHeight="1">
      <c r="A66" s="119" t="s">
        <v>331</v>
      </c>
      <c r="B66" s="120">
        <v>2.12</v>
      </c>
      <c r="C66" s="183">
        <f t="shared" si="8"/>
        <v>0.22533534576220743</v>
      </c>
      <c r="D66" s="121" t="s">
        <v>296</v>
      </c>
      <c r="E66" s="121" t="s">
        <v>296</v>
      </c>
      <c r="F66" s="121" t="s">
        <v>296</v>
      </c>
      <c r="G66" s="127">
        <v>1</v>
      </c>
      <c r="H66" s="127">
        <v>2</v>
      </c>
      <c r="I66" s="127">
        <v>36</v>
      </c>
      <c r="J66" s="121" t="s">
        <v>296</v>
      </c>
      <c r="K66" s="128">
        <v>218</v>
      </c>
      <c r="L66" s="131" t="s">
        <v>77</v>
      </c>
    </row>
    <row r="67" spans="1:12" ht="21" customHeight="1">
      <c r="A67" s="119" t="s">
        <v>332</v>
      </c>
      <c r="B67" s="129">
        <v>2.74</v>
      </c>
      <c r="C67" s="184">
        <f>IFERROR((B67/$B$21*100),"")</f>
        <v>0.29123530537190961</v>
      </c>
      <c r="D67" s="121" t="s">
        <v>296</v>
      </c>
      <c r="E67" s="121" t="s">
        <v>296</v>
      </c>
      <c r="F67" s="121" t="s">
        <v>296</v>
      </c>
      <c r="G67" s="127">
        <v>1</v>
      </c>
      <c r="H67" s="126">
        <v>1</v>
      </c>
      <c r="I67" s="127">
        <v>73</v>
      </c>
      <c r="J67" s="121" t="s">
        <v>296</v>
      </c>
      <c r="K67" s="128">
        <v>389</v>
      </c>
      <c r="L67" s="131" t="s">
        <v>10</v>
      </c>
    </row>
    <row r="68" spans="1:12" ht="21" customHeight="1">
      <c r="A68" s="119" t="s">
        <v>333</v>
      </c>
      <c r="B68" s="129">
        <v>1.1499999999999999</v>
      </c>
      <c r="C68" s="184">
        <f>IFERROR((B68/$B$21*100),"")</f>
        <v>0.12223379605025401</v>
      </c>
      <c r="D68" s="121" t="s">
        <v>296</v>
      </c>
      <c r="E68" s="121" t="s">
        <v>296</v>
      </c>
      <c r="F68" s="121" t="s">
        <v>296</v>
      </c>
      <c r="G68" s="127">
        <v>1</v>
      </c>
      <c r="H68" s="126"/>
      <c r="I68" s="127">
        <v>32</v>
      </c>
      <c r="J68" s="121" t="s">
        <v>296</v>
      </c>
      <c r="K68" s="128">
        <v>161</v>
      </c>
      <c r="L68" s="131" t="s">
        <v>11</v>
      </c>
    </row>
    <row r="69" spans="1:12" ht="21" customHeight="1">
      <c r="A69" s="119" t="s">
        <v>334</v>
      </c>
      <c r="B69" s="120">
        <v>3.34</v>
      </c>
      <c r="C69" s="183">
        <f t="shared" ref="C69:C73" si="9">IFERROR((B69/$B$21*100),"")</f>
        <v>0.35500945983291171</v>
      </c>
      <c r="D69" s="121" t="s">
        <v>296</v>
      </c>
      <c r="E69" s="121" t="s">
        <v>296</v>
      </c>
      <c r="F69" s="121" t="s">
        <v>296</v>
      </c>
      <c r="G69" s="127">
        <v>1</v>
      </c>
      <c r="H69" s="127">
        <v>1</v>
      </c>
      <c r="I69" s="127">
        <v>83</v>
      </c>
      <c r="J69" s="121" t="s">
        <v>296</v>
      </c>
      <c r="K69" s="128">
        <v>458</v>
      </c>
      <c r="L69" s="131" t="s">
        <v>12</v>
      </c>
    </row>
    <row r="70" spans="1:12" ht="21" customHeight="1">
      <c r="A70" s="119" t="s">
        <v>335</v>
      </c>
      <c r="B70" s="120">
        <v>0.63</v>
      </c>
      <c r="C70" s="183">
        <f t="shared" si="9"/>
        <v>6.6962862184052202E-2</v>
      </c>
      <c r="D70" s="121" t="s">
        <v>296</v>
      </c>
      <c r="E70" s="121" t="s">
        <v>296</v>
      </c>
      <c r="F70" s="121" t="s">
        <v>296</v>
      </c>
      <c r="G70" s="127">
        <v>1</v>
      </c>
      <c r="H70" s="126">
        <v>2</v>
      </c>
      <c r="I70" s="127">
        <v>20</v>
      </c>
      <c r="J70" s="121" t="s">
        <v>296</v>
      </c>
      <c r="K70" s="128">
        <v>92</v>
      </c>
      <c r="L70" s="131" t="s">
        <v>13</v>
      </c>
    </row>
    <row r="71" spans="1:12" ht="21" customHeight="1">
      <c r="A71" s="119" t="s">
        <v>336</v>
      </c>
      <c r="B71" s="120">
        <v>4.7300000000000004</v>
      </c>
      <c r="C71" s="183">
        <f t="shared" si="9"/>
        <v>0.50275291766756669</v>
      </c>
      <c r="D71" s="121" t="s">
        <v>296</v>
      </c>
      <c r="E71" s="121" t="s">
        <v>296</v>
      </c>
      <c r="F71" s="121" t="s">
        <v>296</v>
      </c>
      <c r="G71" s="127">
        <v>1</v>
      </c>
      <c r="H71" s="126"/>
      <c r="I71" s="127">
        <v>38</v>
      </c>
      <c r="J71" s="121" t="s">
        <v>296</v>
      </c>
      <c r="K71" s="128">
        <v>176</v>
      </c>
      <c r="L71" s="131" t="s">
        <v>78</v>
      </c>
    </row>
    <row r="72" spans="1:12" ht="21" customHeight="1">
      <c r="A72" s="119" t="s">
        <v>337</v>
      </c>
      <c r="B72" s="120">
        <v>30.36</v>
      </c>
      <c r="C72" s="183">
        <f t="shared" si="9"/>
        <v>3.2269722157267062</v>
      </c>
      <c r="D72" s="121" t="s">
        <v>296</v>
      </c>
      <c r="E72" s="121" t="s">
        <v>296</v>
      </c>
      <c r="F72" s="121" t="s">
        <v>296</v>
      </c>
      <c r="G72" s="127">
        <v>1</v>
      </c>
      <c r="H72" s="127">
        <v>13</v>
      </c>
      <c r="I72" s="127">
        <v>55</v>
      </c>
      <c r="J72" s="121" t="s">
        <v>296</v>
      </c>
      <c r="K72" s="128">
        <v>253</v>
      </c>
      <c r="L72" s="131" t="s">
        <v>14</v>
      </c>
    </row>
    <row r="73" spans="1:12" ht="21" customHeight="1">
      <c r="A73" s="119" t="s">
        <v>338</v>
      </c>
      <c r="B73" s="120">
        <v>16.850000000000001</v>
      </c>
      <c r="C73" s="183">
        <f t="shared" si="9"/>
        <v>1.7909908377798089</v>
      </c>
      <c r="D73" s="121" t="s">
        <v>296</v>
      </c>
      <c r="E73" s="121" t="s">
        <v>296</v>
      </c>
      <c r="F73" s="121" t="s">
        <v>296</v>
      </c>
      <c r="G73" s="127">
        <v>1</v>
      </c>
      <c r="H73" s="127">
        <v>12</v>
      </c>
      <c r="I73" s="127">
        <v>23</v>
      </c>
      <c r="J73" s="121" t="s">
        <v>296</v>
      </c>
      <c r="K73" s="128">
        <v>93</v>
      </c>
      <c r="L73" s="131" t="s">
        <v>15</v>
      </c>
    </row>
    <row r="74" spans="1:12" ht="27.95" customHeight="1">
      <c r="A74" s="116" t="s">
        <v>339</v>
      </c>
      <c r="B74" s="180">
        <v>215.01</v>
      </c>
      <c r="C74" s="192">
        <f>SUM(C75:C82)</f>
        <v>22.856656958823159</v>
      </c>
      <c r="D74" s="152">
        <v>1</v>
      </c>
      <c r="E74" s="152">
        <f t="shared" ref="E74:K74" si="10">SUM(E75:E82)</f>
        <v>2</v>
      </c>
      <c r="F74" s="152">
        <f t="shared" si="10"/>
        <v>1</v>
      </c>
      <c r="G74" s="152">
        <f t="shared" si="10"/>
        <v>5</v>
      </c>
      <c r="H74" s="152">
        <f t="shared" si="10"/>
        <v>13</v>
      </c>
      <c r="I74" s="99">
        <f t="shared" si="10"/>
        <v>182</v>
      </c>
      <c r="J74" s="99">
        <f t="shared" si="10"/>
        <v>245</v>
      </c>
      <c r="K74" s="182">
        <f t="shared" si="10"/>
        <v>1709</v>
      </c>
      <c r="L74" s="153" t="s">
        <v>219</v>
      </c>
    </row>
    <row r="75" spans="1:12" ht="20.45" customHeight="1">
      <c r="A75" s="119" t="s">
        <v>340</v>
      </c>
      <c r="B75" s="120">
        <v>55.4</v>
      </c>
      <c r="C75" s="183">
        <f t="shared" ref="C75:C78" si="11">IFERROR((B75/$B$21*100),"")</f>
        <v>5.8884802618991943</v>
      </c>
      <c r="D75" s="121" t="s">
        <v>296</v>
      </c>
      <c r="E75" s="154">
        <v>1</v>
      </c>
      <c r="F75" s="121" t="s">
        <v>296</v>
      </c>
      <c r="G75" s="121" t="s">
        <v>296</v>
      </c>
      <c r="H75" s="121" t="s">
        <v>296</v>
      </c>
      <c r="I75" s="121" t="s">
        <v>296</v>
      </c>
      <c r="J75" s="127">
        <v>57</v>
      </c>
      <c r="K75" s="128">
        <v>182</v>
      </c>
      <c r="L75" s="123" t="s">
        <v>220</v>
      </c>
    </row>
    <row r="76" spans="1:12" ht="20.45" customHeight="1">
      <c r="A76" s="119" t="s">
        <v>341</v>
      </c>
      <c r="B76" s="120">
        <v>80.22</v>
      </c>
      <c r="C76" s="183">
        <f t="shared" si="11"/>
        <v>8.5266044514359809</v>
      </c>
      <c r="D76" s="121" t="s">
        <v>296</v>
      </c>
      <c r="E76" s="154">
        <v>1</v>
      </c>
      <c r="F76" s="121" t="s">
        <v>296</v>
      </c>
      <c r="G76" s="121" t="s">
        <v>296</v>
      </c>
      <c r="H76" s="121" t="s">
        <v>296</v>
      </c>
      <c r="I76" s="121" t="s">
        <v>296</v>
      </c>
      <c r="J76" s="127">
        <v>137</v>
      </c>
      <c r="K76" s="128">
        <v>533</v>
      </c>
      <c r="L76" s="123" t="s">
        <v>221</v>
      </c>
    </row>
    <row r="77" spans="1:12" ht="20.45" customHeight="1">
      <c r="A77" s="119" t="s">
        <v>342</v>
      </c>
      <c r="B77" s="120">
        <v>47.44</v>
      </c>
      <c r="C77" s="183">
        <f t="shared" si="11"/>
        <v>5.0424098127165662</v>
      </c>
      <c r="D77" s="121" t="s">
        <v>296</v>
      </c>
      <c r="E77" s="121" t="s">
        <v>296</v>
      </c>
      <c r="F77" s="154">
        <v>1</v>
      </c>
      <c r="G77" s="121" t="s">
        <v>296</v>
      </c>
      <c r="H77" s="121" t="s">
        <v>296</v>
      </c>
      <c r="I77" s="121" t="s">
        <v>296</v>
      </c>
      <c r="J77" s="127">
        <v>51</v>
      </c>
      <c r="K77" s="128">
        <v>106</v>
      </c>
      <c r="L77" s="123" t="s">
        <v>222</v>
      </c>
    </row>
    <row r="78" spans="1:12" ht="20.45" customHeight="1">
      <c r="A78" s="155" t="s">
        <v>343</v>
      </c>
      <c r="B78" s="193">
        <v>1.75</v>
      </c>
      <c r="C78" s="183">
        <f t="shared" si="11"/>
        <v>0.18600795051125613</v>
      </c>
      <c r="D78" s="121" t="s">
        <v>296</v>
      </c>
      <c r="E78" s="121" t="s">
        <v>296</v>
      </c>
      <c r="F78" s="121" t="s">
        <v>296</v>
      </c>
      <c r="G78" s="127">
        <v>1</v>
      </c>
      <c r="H78" s="127">
        <v>1</v>
      </c>
      <c r="I78" s="127">
        <v>27</v>
      </c>
      <c r="J78" s="121" t="s">
        <v>296</v>
      </c>
      <c r="K78" s="128">
        <v>126</v>
      </c>
      <c r="L78" s="131" t="s">
        <v>80</v>
      </c>
    </row>
    <row r="79" spans="1:12" ht="20.45" customHeight="1">
      <c r="A79" s="119" t="s">
        <v>344</v>
      </c>
      <c r="B79" s="129">
        <v>1.46</v>
      </c>
      <c r="C79" s="184">
        <f>IFERROR((B79/$B$21*100),"")</f>
        <v>0.15518377585510512</v>
      </c>
      <c r="D79" s="121" t="s">
        <v>296</v>
      </c>
      <c r="E79" s="121" t="s">
        <v>296</v>
      </c>
      <c r="F79" s="121" t="s">
        <v>296</v>
      </c>
      <c r="G79" s="127">
        <v>1</v>
      </c>
      <c r="H79" s="126">
        <v>1</v>
      </c>
      <c r="I79" s="127">
        <v>19</v>
      </c>
      <c r="J79" s="121" t="s">
        <v>296</v>
      </c>
      <c r="K79" s="128">
        <v>88</v>
      </c>
      <c r="L79" s="131" t="s">
        <v>81</v>
      </c>
    </row>
    <row r="80" spans="1:12" ht="20.45" customHeight="1">
      <c r="A80" s="119" t="s">
        <v>345</v>
      </c>
      <c r="B80" s="129">
        <v>1.36</v>
      </c>
      <c r="C80" s="184">
        <f>IFERROR((B80/$B$21*100),"")</f>
        <v>0.14455475011160476</v>
      </c>
      <c r="D80" s="121" t="s">
        <v>296</v>
      </c>
      <c r="E80" s="121" t="s">
        <v>296</v>
      </c>
      <c r="F80" s="121" t="s">
        <v>296</v>
      </c>
      <c r="G80" s="127">
        <v>1</v>
      </c>
      <c r="H80" s="130">
        <v>0</v>
      </c>
      <c r="I80" s="127">
        <v>30</v>
      </c>
      <c r="J80" s="121" t="s">
        <v>296</v>
      </c>
      <c r="K80" s="128">
        <v>143</v>
      </c>
      <c r="L80" s="131" t="s">
        <v>82</v>
      </c>
    </row>
    <row r="81" spans="1:12" ht="20.45" customHeight="1">
      <c r="A81" s="119" t="s">
        <v>346</v>
      </c>
      <c r="B81" s="120">
        <v>8.57</v>
      </c>
      <c r="C81" s="183">
        <f t="shared" ref="C81:C82" si="12">IFERROR((B81/$B$21*100),"")</f>
        <v>0.91090750621798011</v>
      </c>
      <c r="D81" s="121" t="s">
        <v>296</v>
      </c>
      <c r="E81" s="121" t="s">
        <v>296</v>
      </c>
      <c r="F81" s="121" t="s">
        <v>296</v>
      </c>
      <c r="G81" s="127">
        <v>1</v>
      </c>
      <c r="H81" s="127">
        <v>2</v>
      </c>
      <c r="I81" s="127">
        <v>71</v>
      </c>
      <c r="J81" s="121" t="s">
        <v>296</v>
      </c>
      <c r="K81" s="128">
        <v>365</v>
      </c>
      <c r="L81" s="131" t="s">
        <v>83</v>
      </c>
    </row>
    <row r="82" spans="1:12" ht="20.45" customHeight="1">
      <c r="A82" s="119" t="s">
        <v>347</v>
      </c>
      <c r="B82" s="120">
        <v>18.84</v>
      </c>
      <c r="C82" s="183">
        <f t="shared" si="12"/>
        <v>2.002508450075466</v>
      </c>
      <c r="D82" s="121" t="s">
        <v>296</v>
      </c>
      <c r="E82" s="121" t="s">
        <v>296</v>
      </c>
      <c r="F82" s="121" t="s">
        <v>296</v>
      </c>
      <c r="G82" s="127">
        <v>1</v>
      </c>
      <c r="H82" s="127">
        <v>9</v>
      </c>
      <c r="I82" s="127">
        <v>35</v>
      </c>
      <c r="J82" s="121" t="s">
        <v>296</v>
      </c>
      <c r="K82" s="128">
        <v>166</v>
      </c>
      <c r="L82" s="131" t="s">
        <v>6</v>
      </c>
    </row>
    <row r="83" spans="1:12" ht="6" customHeight="1" thickBot="1">
      <c r="A83" s="132"/>
      <c r="B83" s="133"/>
      <c r="C83" s="134"/>
      <c r="D83" s="135"/>
      <c r="E83" s="136"/>
      <c r="F83" s="136"/>
      <c r="G83" s="137"/>
      <c r="H83" s="138"/>
      <c r="I83" s="138"/>
      <c r="J83" s="138"/>
      <c r="K83" s="156"/>
      <c r="L83" s="157"/>
    </row>
    <row r="84" spans="1:12" ht="13.5" customHeight="1">
      <c r="A84" s="145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1" t="s">
        <v>253</v>
      </c>
    </row>
    <row r="85" spans="1:12" ht="13.5" customHeight="1"/>
  </sheetData>
  <mergeCells count="27">
    <mergeCell ref="A3:L3"/>
    <mergeCell ref="C9:C10"/>
    <mergeCell ref="B7:C8"/>
    <mergeCell ref="B9:B10"/>
    <mergeCell ref="D9:D10"/>
    <mergeCell ref="D7:K8"/>
    <mergeCell ref="L7:L11"/>
    <mergeCell ref="E9:E10"/>
    <mergeCell ref="G9:H9"/>
    <mergeCell ref="F9:F10"/>
    <mergeCell ref="A4:L4"/>
    <mergeCell ref="I9:I10"/>
    <mergeCell ref="J9:J10"/>
    <mergeCell ref="K59:K60"/>
    <mergeCell ref="I59:I60"/>
    <mergeCell ref="K9:K10"/>
    <mergeCell ref="J59:J60"/>
    <mergeCell ref="A53:L53"/>
    <mergeCell ref="D57:K58"/>
    <mergeCell ref="L57:L61"/>
    <mergeCell ref="G59:H59"/>
    <mergeCell ref="D59:D60"/>
    <mergeCell ref="B59:B60"/>
    <mergeCell ref="B57:C58"/>
    <mergeCell ref="F59:F60"/>
    <mergeCell ref="E59:E60"/>
    <mergeCell ref="C59:C60"/>
  </mergeCells>
  <phoneticPr fontId="2" type="noConversion"/>
  <printOptions horizontalCentered="1"/>
  <pageMargins left="0.59055118110236227" right="0.59055118110236227" top="0.59055118110236227" bottom="0.98425196850393704" header="0" footer="0"/>
  <pageSetup paperSize="7" fitToWidth="0" fitToHeight="0" orientation="portrait" r:id="rId1"/>
  <headerFooter alignWithMargins="0"/>
  <rowBreaks count="1" manualBreakCount="1">
    <brk id="50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showGridLines="0" showWhiteSpace="0" view="pageBreakPreview" zoomScaleNormal="100" zoomScaleSheetLayoutView="100" workbookViewId="0">
      <selection activeCell="A5" sqref="A5:XFD5"/>
    </sheetView>
  </sheetViews>
  <sheetFormatPr defaultRowHeight="11.25"/>
  <cols>
    <col min="1" max="1" width="7.44140625" style="205" customWidth="1"/>
    <col min="2" max="2" width="9.33203125" style="205" customWidth="1"/>
    <col min="3" max="3" width="8.88671875" style="205" customWidth="1"/>
    <col min="4" max="4" width="9.44140625" style="205" customWidth="1"/>
    <col min="5" max="6" width="8.88671875" style="205" customWidth="1"/>
    <col min="7" max="7" width="9.44140625" style="205" customWidth="1"/>
    <col min="8" max="8" width="8.109375" style="205" customWidth="1"/>
    <col min="9" max="9" width="9.33203125" style="205" customWidth="1"/>
    <col min="10" max="10" width="8.77734375" style="205" customWidth="1"/>
    <col min="11" max="11" width="8.109375" style="205" customWidth="1"/>
    <col min="12" max="12" width="8.21875" style="205" customWidth="1"/>
    <col min="13" max="13" width="7.88671875" style="205" customWidth="1"/>
    <col min="14" max="14" width="8.44140625" style="205" customWidth="1"/>
    <col min="15" max="15" width="8.88671875" style="205" customWidth="1"/>
    <col min="16" max="16" width="10.88671875" style="205" customWidth="1"/>
    <col min="17" max="16384" width="8.88671875" style="23"/>
  </cols>
  <sheetData>
    <row r="1" spans="1:16" ht="12" customHeight="1">
      <c r="A1" s="198"/>
      <c r="B1" s="199"/>
      <c r="C1" s="199"/>
      <c r="D1" s="199"/>
      <c r="E1" s="199"/>
      <c r="F1" s="199"/>
      <c r="G1" s="199"/>
      <c r="H1" s="200"/>
      <c r="I1" s="201"/>
      <c r="J1" s="200"/>
      <c r="K1" s="201"/>
      <c r="L1" s="200"/>
      <c r="M1" s="201"/>
      <c r="N1" s="200"/>
      <c r="O1" s="201"/>
      <c r="P1" s="143"/>
    </row>
    <row r="2" spans="1:16" ht="12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20.100000000000001" customHeight="1">
      <c r="A3" s="393" t="s">
        <v>263</v>
      </c>
      <c r="B3" s="393"/>
      <c r="C3" s="393"/>
      <c r="D3" s="393"/>
      <c r="E3" s="393"/>
      <c r="F3" s="393"/>
      <c r="G3" s="393"/>
      <c r="H3" s="393"/>
      <c r="I3" s="393" t="s">
        <v>264</v>
      </c>
      <c r="J3" s="393"/>
      <c r="K3" s="393"/>
      <c r="L3" s="393"/>
      <c r="M3" s="393"/>
      <c r="N3" s="393"/>
      <c r="O3" s="393"/>
      <c r="P3" s="393"/>
    </row>
    <row r="4" spans="1:16" ht="20.100000000000001" customHeight="1">
      <c r="A4" s="202"/>
      <c r="B4" s="200"/>
      <c r="C4" s="201"/>
      <c r="D4" s="200"/>
      <c r="E4" s="201"/>
      <c r="F4" s="200"/>
      <c r="G4" s="201"/>
      <c r="H4" s="200"/>
      <c r="I4" s="201"/>
      <c r="J4" s="200"/>
      <c r="K4" s="201"/>
      <c r="L4" s="201"/>
      <c r="M4" s="201"/>
      <c r="N4" s="201"/>
      <c r="O4" s="201"/>
      <c r="P4" s="200"/>
    </row>
    <row r="5" spans="1:16" ht="9.9499999999999993" customHeight="1">
      <c r="A5" s="203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6" ht="15" customHeight="1" thickBot="1">
      <c r="A6" s="204" t="s">
        <v>29</v>
      </c>
      <c r="P6" s="141" t="s">
        <v>361</v>
      </c>
    </row>
    <row r="7" spans="1:16" ht="18.95" customHeight="1">
      <c r="A7" s="374" t="s">
        <v>419</v>
      </c>
      <c r="B7" s="284" t="s">
        <v>16</v>
      </c>
      <c r="C7" s="284" t="s">
        <v>18</v>
      </c>
      <c r="D7" s="284" t="s">
        <v>19</v>
      </c>
      <c r="E7" s="284" t="s">
        <v>55</v>
      </c>
      <c r="F7" s="284" t="s">
        <v>21</v>
      </c>
      <c r="G7" s="284" t="s">
        <v>23</v>
      </c>
      <c r="H7" s="285" t="s">
        <v>151</v>
      </c>
      <c r="I7" s="286" t="s">
        <v>152</v>
      </c>
      <c r="J7" s="284" t="s">
        <v>153</v>
      </c>
      <c r="K7" s="284" t="s">
        <v>154</v>
      </c>
      <c r="L7" s="284" t="s">
        <v>31</v>
      </c>
      <c r="M7" s="284" t="s">
        <v>32</v>
      </c>
      <c r="N7" s="284" t="s">
        <v>33</v>
      </c>
      <c r="O7" s="287" t="s">
        <v>24</v>
      </c>
      <c r="P7" s="395" t="s">
        <v>424</v>
      </c>
    </row>
    <row r="8" spans="1:16" ht="15.95" customHeight="1" thickBot="1">
      <c r="A8" s="394"/>
      <c r="B8" s="162" t="s">
        <v>155</v>
      </c>
      <c r="C8" s="162" t="s">
        <v>270</v>
      </c>
      <c r="D8" s="162" t="s">
        <v>271</v>
      </c>
      <c r="E8" s="162" t="s">
        <v>20</v>
      </c>
      <c r="F8" s="162" t="s">
        <v>22</v>
      </c>
      <c r="G8" s="162" t="s">
        <v>272</v>
      </c>
      <c r="H8" s="209" t="s">
        <v>156</v>
      </c>
      <c r="I8" s="165" t="s">
        <v>157</v>
      </c>
      <c r="J8" s="162" t="s">
        <v>158</v>
      </c>
      <c r="K8" s="162" t="s">
        <v>30</v>
      </c>
      <c r="L8" s="162" t="s">
        <v>159</v>
      </c>
      <c r="M8" s="162" t="s">
        <v>273</v>
      </c>
      <c r="N8" s="162" t="s">
        <v>160</v>
      </c>
      <c r="O8" s="162" t="s">
        <v>161</v>
      </c>
      <c r="P8" s="396"/>
    </row>
    <row r="9" spans="1:16" s="68" customFormat="1" ht="18" customHeight="1">
      <c r="A9" s="166" t="s">
        <v>93</v>
      </c>
      <c r="B9" s="288">
        <v>940279213.79999995</v>
      </c>
      <c r="C9" s="289">
        <v>92227987</v>
      </c>
      <c r="D9" s="289">
        <v>137749878.80000001</v>
      </c>
      <c r="E9" s="289">
        <v>2545747.7000000002</v>
      </c>
      <c r="F9" s="289">
        <v>4185112.5</v>
      </c>
      <c r="G9" s="289">
        <v>479802716.10000002</v>
      </c>
      <c r="H9" s="290">
        <v>49</v>
      </c>
      <c r="I9" s="289">
        <v>48012783.100000001</v>
      </c>
      <c r="J9" s="289">
        <v>18090807.600000001</v>
      </c>
      <c r="K9" s="289">
        <v>8923203.6999999993</v>
      </c>
      <c r="L9" s="289">
        <v>409035.80000000005</v>
      </c>
      <c r="M9" s="289">
        <v>373047.3</v>
      </c>
      <c r="N9" s="289">
        <v>1783305.3</v>
      </c>
      <c r="O9" s="289">
        <v>43848024.399999999</v>
      </c>
      <c r="P9" s="210" t="s">
        <v>94</v>
      </c>
    </row>
    <row r="10" spans="1:16" ht="16.5" customHeight="1">
      <c r="A10" s="366" t="s">
        <v>301</v>
      </c>
      <c r="B10" s="291">
        <v>153442410.40000004</v>
      </c>
      <c r="C10" s="292">
        <v>15097183.800000001</v>
      </c>
      <c r="D10" s="292">
        <v>26470394.5</v>
      </c>
      <c r="E10" s="292">
        <v>958229.5</v>
      </c>
      <c r="F10" s="292">
        <v>270637</v>
      </c>
      <c r="G10" s="292">
        <v>43364812.100000001</v>
      </c>
      <c r="H10" s="293">
        <v>7</v>
      </c>
      <c r="I10" s="292">
        <v>25167716.300000001</v>
      </c>
      <c r="J10" s="292">
        <v>4075158.2</v>
      </c>
      <c r="K10" s="292">
        <v>3950722.4</v>
      </c>
      <c r="L10" s="292">
        <v>180558.1</v>
      </c>
      <c r="M10" s="292">
        <v>160873.9</v>
      </c>
      <c r="N10" s="292">
        <v>307541.3</v>
      </c>
      <c r="O10" s="292">
        <v>13793552.1</v>
      </c>
      <c r="P10" s="367" t="s">
        <v>421</v>
      </c>
    </row>
    <row r="11" spans="1:16" ht="16.5" customHeight="1">
      <c r="A11" s="366" t="s">
        <v>302</v>
      </c>
      <c r="B11" s="291">
        <v>786836803.39999998</v>
      </c>
      <c r="C11" s="292">
        <v>77130803.200000003</v>
      </c>
      <c r="D11" s="292">
        <v>111279484.3</v>
      </c>
      <c r="E11" s="292">
        <v>1587518.2</v>
      </c>
      <c r="F11" s="292">
        <v>3914475.5</v>
      </c>
      <c r="G11" s="292">
        <v>436437904</v>
      </c>
      <c r="H11" s="293">
        <v>42</v>
      </c>
      <c r="I11" s="292">
        <v>22845066.800000001</v>
      </c>
      <c r="J11" s="292">
        <v>14015649.4</v>
      </c>
      <c r="K11" s="292">
        <v>4972481.3</v>
      </c>
      <c r="L11" s="292">
        <v>228477.7</v>
      </c>
      <c r="M11" s="292">
        <v>212173.4</v>
      </c>
      <c r="N11" s="292">
        <v>1475764</v>
      </c>
      <c r="O11" s="292">
        <v>30054472.300000001</v>
      </c>
      <c r="P11" s="367" t="s">
        <v>422</v>
      </c>
    </row>
    <row r="12" spans="1:16" s="29" customFormat="1" ht="17.100000000000001" customHeight="1">
      <c r="A12" s="103" t="s">
        <v>84</v>
      </c>
      <c r="B12" s="288">
        <v>940310983.80000007</v>
      </c>
      <c r="C12" s="289">
        <v>91229850.299999997</v>
      </c>
      <c r="D12" s="289">
        <v>136223720.19999999</v>
      </c>
      <c r="E12" s="289">
        <v>2547781.6</v>
      </c>
      <c r="F12" s="289">
        <v>4167876.5</v>
      </c>
      <c r="G12" s="289">
        <v>478178700.10000002</v>
      </c>
      <c r="H12" s="290">
        <v>49</v>
      </c>
      <c r="I12" s="289">
        <v>49347326</v>
      </c>
      <c r="J12" s="289">
        <v>19192439</v>
      </c>
      <c r="K12" s="289">
        <v>8988188.3000000007</v>
      </c>
      <c r="L12" s="289">
        <v>443853.5</v>
      </c>
      <c r="M12" s="289">
        <v>379158.1</v>
      </c>
      <c r="N12" s="289">
        <v>1912194.3</v>
      </c>
      <c r="O12" s="289">
        <v>44415040.5</v>
      </c>
      <c r="P12" s="104" t="s">
        <v>84</v>
      </c>
    </row>
    <row r="13" spans="1:16" s="68" customFormat="1" ht="17.100000000000001" customHeight="1">
      <c r="A13" s="103" t="s">
        <v>97</v>
      </c>
      <c r="B13" s="288">
        <v>940300133.99999988</v>
      </c>
      <c r="C13" s="289">
        <v>90901150.599999994</v>
      </c>
      <c r="D13" s="289">
        <v>135418903.90000001</v>
      </c>
      <c r="E13" s="289">
        <v>2522386.2000000002</v>
      </c>
      <c r="F13" s="289">
        <v>4170138</v>
      </c>
      <c r="G13" s="289">
        <v>477630897</v>
      </c>
      <c r="H13" s="290">
        <v>49</v>
      </c>
      <c r="I13" s="289">
        <v>50040681.299999997</v>
      </c>
      <c r="J13" s="289">
        <v>19770137.199999999</v>
      </c>
      <c r="K13" s="289">
        <v>8984571.5</v>
      </c>
      <c r="L13" s="289">
        <v>477643.8</v>
      </c>
      <c r="M13" s="289">
        <v>384682.1</v>
      </c>
      <c r="N13" s="289">
        <v>1973607.1</v>
      </c>
      <c r="O13" s="289">
        <v>44544280.800000004</v>
      </c>
      <c r="P13" s="104" t="s">
        <v>97</v>
      </c>
    </row>
    <row r="14" spans="1:16" s="29" customFormat="1" ht="17.100000000000001" customHeight="1">
      <c r="A14" s="103" t="s">
        <v>140</v>
      </c>
      <c r="B14" s="288">
        <v>940329655.59999979</v>
      </c>
      <c r="C14" s="289">
        <v>90526334</v>
      </c>
      <c r="D14" s="289">
        <v>134497263.5</v>
      </c>
      <c r="E14" s="289">
        <v>2489015.2000000002</v>
      </c>
      <c r="F14" s="289">
        <v>4147556</v>
      </c>
      <c r="G14" s="289">
        <v>476491649.19999999</v>
      </c>
      <c r="H14" s="290">
        <v>49</v>
      </c>
      <c r="I14" s="289">
        <v>50678858.399999999</v>
      </c>
      <c r="J14" s="289">
        <v>20262979</v>
      </c>
      <c r="K14" s="289">
        <v>8990856.6999999993</v>
      </c>
      <c r="L14" s="289">
        <v>487602.10000000003</v>
      </c>
      <c r="M14" s="289">
        <v>398849.1</v>
      </c>
      <c r="N14" s="289">
        <v>2115393.2000000002</v>
      </c>
      <c r="O14" s="289">
        <v>45559415.199999996</v>
      </c>
      <c r="P14" s="104" t="s">
        <v>140</v>
      </c>
    </row>
    <row r="15" spans="1:16" s="29" customFormat="1" ht="17.100000000000001" customHeight="1">
      <c r="A15" s="103" t="s">
        <v>226</v>
      </c>
      <c r="B15" s="288">
        <v>940801577.69999993</v>
      </c>
      <c r="C15" s="289">
        <v>89967831.600000009</v>
      </c>
      <c r="D15" s="289">
        <v>133009235.09999999</v>
      </c>
      <c r="E15" s="289">
        <v>2536048.5</v>
      </c>
      <c r="F15" s="289">
        <v>4107810</v>
      </c>
      <c r="G15" s="289">
        <v>475255619.69999999</v>
      </c>
      <c r="H15" s="290">
        <v>49</v>
      </c>
      <c r="I15" s="289">
        <v>51977716.799999997</v>
      </c>
      <c r="J15" s="289">
        <v>20918794.799999997</v>
      </c>
      <c r="K15" s="289">
        <v>8682287.3000000007</v>
      </c>
      <c r="L15" s="289">
        <v>518936.7</v>
      </c>
      <c r="M15" s="289">
        <v>403387.2</v>
      </c>
      <c r="N15" s="289">
        <v>2184904.8000000003</v>
      </c>
      <c r="O15" s="289">
        <v>46807677.899999999</v>
      </c>
      <c r="P15" s="104" t="s">
        <v>226</v>
      </c>
    </row>
    <row r="16" spans="1:16" s="29" customFormat="1" ht="17.100000000000001" customHeight="1">
      <c r="A16" s="103" t="s">
        <v>260</v>
      </c>
      <c r="B16" s="288">
        <v>940910972.9000001</v>
      </c>
      <c r="C16" s="289">
        <v>90008459.699999988</v>
      </c>
      <c r="D16" s="289">
        <v>131858336.89999999</v>
      </c>
      <c r="E16" s="289">
        <v>2650867.5</v>
      </c>
      <c r="F16" s="289">
        <v>3996578.6</v>
      </c>
      <c r="G16" s="289">
        <v>472877555.20000005</v>
      </c>
      <c r="H16" s="290">
        <v>49</v>
      </c>
      <c r="I16" s="289">
        <v>52731247</v>
      </c>
      <c r="J16" s="289">
        <v>21715273.5</v>
      </c>
      <c r="K16" s="289">
        <v>8623801.9000000004</v>
      </c>
      <c r="L16" s="289">
        <v>538460.1</v>
      </c>
      <c r="M16" s="289">
        <v>410246</v>
      </c>
      <c r="N16" s="289">
        <v>2276078.8000000003</v>
      </c>
      <c r="O16" s="289">
        <v>48464242.400000006</v>
      </c>
      <c r="P16" s="104" t="s">
        <v>260</v>
      </c>
    </row>
    <row r="17" spans="1:40" s="105" customFormat="1" ht="17.100000000000001" customHeight="1">
      <c r="A17" s="103" t="s">
        <v>261</v>
      </c>
      <c r="B17" s="288">
        <v>940844523.60000002</v>
      </c>
      <c r="C17" s="289">
        <v>89078951.099999994</v>
      </c>
      <c r="D17" s="289">
        <v>130220141.3</v>
      </c>
      <c r="E17" s="289">
        <v>2554065.7999999998</v>
      </c>
      <c r="F17" s="289">
        <v>4014639.6</v>
      </c>
      <c r="G17" s="289">
        <v>470994340.9000001</v>
      </c>
      <c r="H17" s="290">
        <v>49</v>
      </c>
      <c r="I17" s="289">
        <v>54389211.399999999</v>
      </c>
      <c r="J17" s="289">
        <v>22860654.600000001</v>
      </c>
      <c r="K17" s="289">
        <v>8728852.3000000007</v>
      </c>
      <c r="L17" s="289">
        <v>582296.19999999995</v>
      </c>
      <c r="M17" s="289">
        <v>421697.9</v>
      </c>
      <c r="N17" s="289">
        <v>2352807.5</v>
      </c>
      <c r="O17" s="289">
        <v>49253438.700000003</v>
      </c>
      <c r="P17" s="104" t="s">
        <v>261</v>
      </c>
    </row>
    <row r="18" spans="1:40" s="29" customFormat="1" ht="17.100000000000001" customHeight="1">
      <c r="A18" s="103" t="s">
        <v>262</v>
      </c>
      <c r="B18" s="288">
        <v>940816014.60000014</v>
      </c>
      <c r="C18" s="289">
        <v>88694949</v>
      </c>
      <c r="D18" s="289">
        <v>129448764.10000001</v>
      </c>
      <c r="E18" s="289">
        <v>2545120.7000000002</v>
      </c>
      <c r="F18" s="289">
        <v>4034741.4</v>
      </c>
      <c r="G18" s="289">
        <v>470306804.9000001</v>
      </c>
      <c r="H18" s="290">
        <v>49</v>
      </c>
      <c r="I18" s="289">
        <v>55022147</v>
      </c>
      <c r="J18" s="289">
        <v>23242199</v>
      </c>
      <c r="K18" s="289">
        <v>8734584.5999999996</v>
      </c>
      <c r="L18" s="289">
        <v>625806.30000000005</v>
      </c>
      <c r="M18" s="289">
        <v>420074.8</v>
      </c>
      <c r="N18" s="289">
        <v>2546419.3000000003</v>
      </c>
      <c r="O18" s="289">
        <v>49455014.700000003</v>
      </c>
      <c r="P18" s="104" t="s">
        <v>262</v>
      </c>
    </row>
    <row r="19" spans="1:40" ht="17.100000000000001" customHeight="1">
      <c r="A19" s="188" t="s">
        <v>362</v>
      </c>
      <c r="B19" s="291">
        <v>404333660.79999995</v>
      </c>
      <c r="C19" s="292">
        <v>32472853.199999999</v>
      </c>
      <c r="D19" s="292">
        <v>35622450.600000001</v>
      </c>
      <c r="E19" s="292">
        <v>792170.1</v>
      </c>
      <c r="F19" s="292">
        <v>1514599</v>
      </c>
      <c r="G19" s="292">
        <v>269251493.60000002</v>
      </c>
      <c r="H19" s="292">
        <v>7</v>
      </c>
      <c r="I19" s="292">
        <v>13556090</v>
      </c>
      <c r="J19" s="292">
        <v>897120.4</v>
      </c>
      <c r="K19" s="292">
        <v>3021047.8</v>
      </c>
      <c r="L19" s="292">
        <v>132128.70000000001</v>
      </c>
      <c r="M19" s="292">
        <v>80198.8</v>
      </c>
      <c r="N19" s="292">
        <v>370551.3</v>
      </c>
      <c r="O19" s="292">
        <v>12140952</v>
      </c>
      <c r="P19" s="212" t="s">
        <v>147</v>
      </c>
    </row>
    <row r="20" spans="1:40" ht="17.100000000000001" customHeight="1">
      <c r="A20" s="188" t="s">
        <v>363</v>
      </c>
      <c r="B20" s="291">
        <v>122648403.49999999</v>
      </c>
      <c r="C20" s="292">
        <v>11246360.9</v>
      </c>
      <c r="D20" s="292">
        <v>15588726.6</v>
      </c>
      <c r="E20" s="292">
        <v>207724</v>
      </c>
      <c r="F20" s="292">
        <v>297184.3</v>
      </c>
      <c r="G20" s="292">
        <v>59722478.600000001</v>
      </c>
      <c r="H20" s="292">
        <v>0</v>
      </c>
      <c r="I20" s="292">
        <v>10991674.300000001</v>
      </c>
      <c r="J20" s="292">
        <v>2843014.6</v>
      </c>
      <c r="K20" s="292">
        <v>1736952.5</v>
      </c>
      <c r="L20" s="292">
        <v>95596.1</v>
      </c>
      <c r="M20" s="292">
        <v>88205.5</v>
      </c>
      <c r="N20" s="292">
        <v>750697.8</v>
      </c>
      <c r="O20" s="292">
        <v>8134681.2999999998</v>
      </c>
      <c r="P20" s="212" t="s">
        <v>148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17.100000000000001" customHeight="1">
      <c r="A21" s="188" t="s">
        <v>364</v>
      </c>
      <c r="B21" s="291">
        <v>198823745.30000001</v>
      </c>
      <c r="C21" s="292">
        <v>20335227.300000001</v>
      </c>
      <c r="D21" s="292">
        <v>36949029.200000003</v>
      </c>
      <c r="E21" s="292">
        <v>745175.4</v>
      </c>
      <c r="F21" s="292">
        <v>717659</v>
      </c>
      <c r="G21" s="292">
        <v>67768081.099999994</v>
      </c>
      <c r="H21" s="292">
        <v>0</v>
      </c>
      <c r="I21" s="292">
        <v>16638829.199999999</v>
      </c>
      <c r="J21" s="292">
        <v>11622617.800000001</v>
      </c>
      <c r="K21" s="292">
        <v>1846912.2</v>
      </c>
      <c r="L21" s="292">
        <v>214387.9</v>
      </c>
      <c r="M21" s="292">
        <v>127067</v>
      </c>
      <c r="N21" s="292">
        <v>687625.1</v>
      </c>
      <c r="O21" s="292">
        <v>14105170.6</v>
      </c>
      <c r="P21" s="212" t="s">
        <v>149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17.100000000000001" customHeight="1">
      <c r="A22" s="188" t="s">
        <v>365</v>
      </c>
      <c r="B22" s="291">
        <v>215010204.99999994</v>
      </c>
      <c r="C22" s="292">
        <v>24640507.600000001</v>
      </c>
      <c r="D22" s="292">
        <v>41288557.700000003</v>
      </c>
      <c r="E22" s="292">
        <v>800051.19999999995</v>
      </c>
      <c r="F22" s="292">
        <v>1505299.1</v>
      </c>
      <c r="G22" s="292">
        <v>73564751.599999994</v>
      </c>
      <c r="H22" s="292">
        <v>42</v>
      </c>
      <c r="I22" s="292">
        <v>13835553.5</v>
      </c>
      <c r="J22" s="292">
        <v>7879446.2000000002</v>
      </c>
      <c r="K22" s="292">
        <v>2129672.1</v>
      </c>
      <c r="L22" s="292">
        <v>183693.6</v>
      </c>
      <c r="M22" s="292">
        <v>124603.5</v>
      </c>
      <c r="N22" s="292">
        <v>737545.1</v>
      </c>
      <c r="O22" s="292">
        <v>15074210.800000001</v>
      </c>
      <c r="P22" s="212" t="s">
        <v>150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4.5" customHeight="1" thickBot="1">
      <c r="A23" s="213"/>
      <c r="B23" s="214"/>
      <c r="C23" s="215"/>
      <c r="D23" s="215"/>
      <c r="E23" s="215"/>
      <c r="F23" s="215"/>
      <c r="G23" s="215"/>
      <c r="H23" s="216"/>
      <c r="I23" s="215"/>
      <c r="J23" s="215"/>
      <c r="K23" s="215"/>
      <c r="L23" s="215"/>
      <c r="M23" s="215"/>
      <c r="N23" s="215"/>
      <c r="O23" s="215"/>
      <c r="P23" s="217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8.1" customHeight="1" thickBot="1">
      <c r="A24" s="203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9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18.95" customHeight="1">
      <c r="A25" s="374" t="s">
        <v>420</v>
      </c>
      <c r="B25" s="206" t="s">
        <v>162</v>
      </c>
      <c r="C25" s="206" t="s">
        <v>164</v>
      </c>
      <c r="D25" s="206" t="s">
        <v>163</v>
      </c>
      <c r="E25" s="206" t="s">
        <v>165</v>
      </c>
      <c r="F25" s="206" t="s">
        <v>27</v>
      </c>
      <c r="G25" s="208" t="s">
        <v>166</v>
      </c>
      <c r="H25" s="207" t="s">
        <v>167</v>
      </c>
      <c r="I25" s="158" t="s">
        <v>168</v>
      </c>
      <c r="J25" s="206" t="s">
        <v>169</v>
      </c>
      <c r="K25" s="206" t="s">
        <v>170</v>
      </c>
      <c r="L25" s="206" t="s">
        <v>171</v>
      </c>
      <c r="M25" s="206" t="s">
        <v>172</v>
      </c>
      <c r="N25" s="206" t="s">
        <v>173</v>
      </c>
      <c r="O25" s="206" t="s">
        <v>174</v>
      </c>
      <c r="P25" s="395" t="s">
        <v>424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5.95" customHeight="1" thickBot="1">
      <c r="A26" s="394"/>
      <c r="B26" s="107" t="s">
        <v>274</v>
      </c>
      <c r="C26" s="162" t="s">
        <v>25</v>
      </c>
      <c r="D26" s="162" t="s">
        <v>275</v>
      </c>
      <c r="E26" s="162" t="s">
        <v>26</v>
      </c>
      <c r="F26" s="162" t="s">
        <v>175</v>
      </c>
      <c r="G26" s="162" t="s">
        <v>28</v>
      </c>
      <c r="H26" s="209" t="s">
        <v>276</v>
      </c>
      <c r="I26" s="165" t="s">
        <v>34</v>
      </c>
      <c r="J26" s="162" t="s">
        <v>277</v>
      </c>
      <c r="K26" s="162" t="s">
        <v>278</v>
      </c>
      <c r="L26" s="162" t="s">
        <v>279</v>
      </c>
      <c r="M26" s="162" t="s">
        <v>280</v>
      </c>
      <c r="N26" s="162" t="s">
        <v>281</v>
      </c>
      <c r="O26" s="162" t="s">
        <v>176</v>
      </c>
      <c r="P26" s="396"/>
    </row>
    <row r="27" spans="1:40" ht="18" customHeight="1">
      <c r="A27" s="166" t="s">
        <v>93</v>
      </c>
      <c r="B27" s="294">
        <v>2465401.1</v>
      </c>
      <c r="C27" s="289">
        <v>2724411.2</v>
      </c>
      <c r="D27" s="289">
        <v>34707350.799999997</v>
      </c>
      <c r="E27" s="289">
        <v>23319103.899999999</v>
      </c>
      <c r="F27" s="289">
        <v>14617648.799999999</v>
      </c>
      <c r="G27" s="289">
        <v>88662</v>
      </c>
      <c r="H27" s="289">
        <v>1178438.8</v>
      </c>
      <c r="I27" s="289">
        <v>4442440.5</v>
      </c>
      <c r="J27" s="289">
        <v>2035706.9</v>
      </c>
      <c r="K27" s="289">
        <v>204106</v>
      </c>
      <c r="L27" s="289">
        <v>892676</v>
      </c>
      <c r="M27" s="289">
        <v>102403.4</v>
      </c>
      <c r="N27" s="289">
        <v>2536982.9</v>
      </c>
      <c r="O27" s="289">
        <v>13012183.199999999</v>
      </c>
      <c r="P27" s="210" t="s">
        <v>94</v>
      </c>
    </row>
    <row r="28" spans="1:40" ht="16.5" customHeight="1">
      <c r="A28" s="366" t="s">
        <v>301</v>
      </c>
      <c r="B28" s="295">
        <v>585603.1</v>
      </c>
      <c r="C28" s="292">
        <v>733657.39999999991</v>
      </c>
      <c r="D28" s="292">
        <v>6728311</v>
      </c>
      <c r="E28" s="292">
        <v>3452454.5</v>
      </c>
      <c r="F28" s="292">
        <v>426219.69999999995</v>
      </c>
      <c r="G28" s="292">
        <v>7515</v>
      </c>
      <c r="H28" s="292">
        <v>538498.80000000005</v>
      </c>
      <c r="I28" s="292">
        <v>1826622.6</v>
      </c>
      <c r="J28" s="292">
        <v>521521.9</v>
      </c>
      <c r="K28" s="292">
        <v>137243</v>
      </c>
      <c r="L28" s="292">
        <v>492526.6</v>
      </c>
      <c r="M28" s="292">
        <v>101607.4</v>
      </c>
      <c r="N28" s="292">
        <v>628164.9</v>
      </c>
      <c r="O28" s="292">
        <v>3465078.3</v>
      </c>
      <c r="P28" s="367" t="s">
        <v>423</v>
      </c>
    </row>
    <row r="29" spans="1:40" ht="16.5" customHeight="1">
      <c r="A29" s="366" t="s">
        <v>302</v>
      </c>
      <c r="B29" s="295">
        <v>1879798</v>
      </c>
      <c r="C29" s="292">
        <v>1990753.8</v>
      </c>
      <c r="D29" s="292">
        <v>27979039.800000001</v>
      </c>
      <c r="E29" s="292">
        <v>19866649.399999999</v>
      </c>
      <c r="F29" s="292">
        <v>14191429.1</v>
      </c>
      <c r="G29" s="292">
        <v>81147</v>
      </c>
      <c r="H29" s="292">
        <v>639940</v>
      </c>
      <c r="I29" s="292">
        <v>2615817.9</v>
      </c>
      <c r="J29" s="292">
        <v>1514185</v>
      </c>
      <c r="K29" s="292">
        <v>66863</v>
      </c>
      <c r="L29" s="292">
        <v>400149.4</v>
      </c>
      <c r="M29" s="292">
        <v>796</v>
      </c>
      <c r="N29" s="292">
        <v>1908818</v>
      </c>
      <c r="O29" s="292">
        <v>9547104.9000000004</v>
      </c>
      <c r="P29" s="368" t="s">
        <v>422</v>
      </c>
    </row>
    <row r="30" spans="1:40" s="22" customFormat="1" ht="16.5" customHeight="1">
      <c r="A30" s="103" t="s">
        <v>84</v>
      </c>
      <c r="B30" s="296">
        <v>2695666.2</v>
      </c>
      <c r="C30" s="289">
        <v>2722636.2</v>
      </c>
      <c r="D30" s="289">
        <v>34711180.600000001</v>
      </c>
      <c r="E30" s="289">
        <v>23200728.099999998</v>
      </c>
      <c r="F30" s="289">
        <v>14636542.1</v>
      </c>
      <c r="G30" s="289">
        <v>89269</v>
      </c>
      <c r="H30" s="289">
        <v>1192910.2</v>
      </c>
      <c r="I30" s="289">
        <v>5177803.7</v>
      </c>
      <c r="J30" s="289">
        <v>2040948.9</v>
      </c>
      <c r="K30" s="289">
        <v>204106</v>
      </c>
      <c r="L30" s="289">
        <v>912692.3</v>
      </c>
      <c r="M30" s="289">
        <v>104513.4</v>
      </c>
      <c r="N30" s="289">
        <v>2518641.9</v>
      </c>
      <c r="O30" s="289">
        <v>13077167.800000001</v>
      </c>
      <c r="P30" s="104" t="s">
        <v>84</v>
      </c>
    </row>
    <row r="31" spans="1:40" s="68" customFormat="1" ht="16.5" customHeight="1">
      <c r="A31" s="103" t="s">
        <v>138</v>
      </c>
      <c r="B31" s="296">
        <v>2693376.2</v>
      </c>
      <c r="C31" s="289">
        <v>2729905.2</v>
      </c>
      <c r="D31" s="289">
        <v>34737730.799999997</v>
      </c>
      <c r="E31" s="289">
        <v>23172137.200000003</v>
      </c>
      <c r="F31" s="289">
        <v>14635373.4</v>
      </c>
      <c r="G31" s="289">
        <v>105051</v>
      </c>
      <c r="H31" s="289">
        <v>1175294.4999999998</v>
      </c>
      <c r="I31" s="289">
        <v>5217162.9000000004</v>
      </c>
      <c r="J31" s="289">
        <v>2044126.9</v>
      </c>
      <c r="K31" s="289">
        <v>204106</v>
      </c>
      <c r="L31" s="289">
        <v>939182.3</v>
      </c>
      <c r="M31" s="289">
        <v>104513.4</v>
      </c>
      <c r="N31" s="289">
        <v>2503337.9</v>
      </c>
      <c r="O31" s="289">
        <v>13219707.800000001</v>
      </c>
      <c r="P31" s="104" t="s">
        <v>138</v>
      </c>
    </row>
    <row r="32" spans="1:40" s="29" customFormat="1" ht="16.5" customHeight="1">
      <c r="A32" s="103" t="s">
        <v>140</v>
      </c>
      <c r="B32" s="294">
        <v>2691733.4000000004</v>
      </c>
      <c r="C32" s="297">
        <v>2727175.2</v>
      </c>
      <c r="D32" s="297">
        <v>34732194.600000001</v>
      </c>
      <c r="E32" s="297">
        <v>23178762.5</v>
      </c>
      <c r="F32" s="297">
        <v>14634966.4</v>
      </c>
      <c r="G32" s="297">
        <v>105051</v>
      </c>
      <c r="H32" s="297">
        <v>1206844.4999999998</v>
      </c>
      <c r="I32" s="297">
        <v>5230942.5</v>
      </c>
      <c r="J32" s="297">
        <v>2085591.9</v>
      </c>
      <c r="K32" s="297">
        <v>210918</v>
      </c>
      <c r="L32" s="297">
        <v>950081.5</v>
      </c>
      <c r="M32" s="297">
        <v>104828.4</v>
      </c>
      <c r="N32" s="297">
        <v>2485745.9</v>
      </c>
      <c r="O32" s="297">
        <v>13338999.199999999</v>
      </c>
      <c r="P32" s="104" t="s">
        <v>140</v>
      </c>
    </row>
    <row r="33" spans="1:16" s="29" customFormat="1" ht="16.5" customHeight="1">
      <c r="A33" s="103" t="s">
        <v>226</v>
      </c>
      <c r="B33" s="294">
        <v>2698534.4000000004</v>
      </c>
      <c r="C33" s="297">
        <v>2765516.2</v>
      </c>
      <c r="D33" s="297">
        <v>35128262.399999999</v>
      </c>
      <c r="E33" s="297">
        <v>23101017.800000001</v>
      </c>
      <c r="F33" s="297">
        <v>14643972.700000001</v>
      </c>
      <c r="G33" s="297">
        <v>110960.1</v>
      </c>
      <c r="H33" s="297">
        <v>1209683.0999999999</v>
      </c>
      <c r="I33" s="297">
        <v>5470027.0999999996</v>
      </c>
      <c r="J33" s="297">
        <v>2102356.9</v>
      </c>
      <c r="K33" s="297">
        <v>210918</v>
      </c>
      <c r="L33" s="297">
        <v>958047.59999999986</v>
      </c>
      <c r="M33" s="297">
        <v>104828.4</v>
      </c>
      <c r="N33" s="297">
        <v>2442677.9</v>
      </c>
      <c r="O33" s="297">
        <v>13484475.699999999</v>
      </c>
      <c r="P33" s="104" t="s">
        <v>226</v>
      </c>
    </row>
    <row r="34" spans="1:16" s="29" customFormat="1" ht="16.5" customHeight="1">
      <c r="A34" s="103" t="s">
        <v>260</v>
      </c>
      <c r="B34" s="294">
        <v>2698390.4000000004</v>
      </c>
      <c r="C34" s="297">
        <v>35179943.700000003</v>
      </c>
      <c r="D34" s="297">
        <v>2762789.2</v>
      </c>
      <c r="E34" s="297">
        <v>23097716.700000003</v>
      </c>
      <c r="F34" s="297">
        <v>14657864.200000001</v>
      </c>
      <c r="G34" s="297">
        <v>111284.1</v>
      </c>
      <c r="H34" s="297">
        <v>1219299.5</v>
      </c>
      <c r="I34" s="297">
        <v>5519900.4000000004</v>
      </c>
      <c r="J34" s="297">
        <v>2117286.9</v>
      </c>
      <c r="K34" s="297">
        <v>218292</v>
      </c>
      <c r="L34" s="297">
        <v>970116.7</v>
      </c>
      <c r="M34" s="297">
        <v>104828.4</v>
      </c>
      <c r="N34" s="297">
        <v>2432406.9</v>
      </c>
      <c r="O34" s="297">
        <v>13669657.200000001</v>
      </c>
      <c r="P34" s="104" t="s">
        <v>260</v>
      </c>
    </row>
    <row r="35" spans="1:16" s="29" customFormat="1" ht="16.5" customHeight="1">
      <c r="A35" s="103" t="s">
        <v>265</v>
      </c>
      <c r="B35" s="294">
        <v>2697743.4000000004</v>
      </c>
      <c r="C35" s="297">
        <v>2753743.2</v>
      </c>
      <c r="D35" s="297">
        <v>35241491.600000001</v>
      </c>
      <c r="E35" s="297">
        <v>22938192.200000003</v>
      </c>
      <c r="F35" s="297">
        <v>14690183</v>
      </c>
      <c r="G35" s="297">
        <v>103772</v>
      </c>
      <c r="H35" s="297">
        <v>1227121.3</v>
      </c>
      <c r="I35" s="297">
        <v>5957268</v>
      </c>
      <c r="J35" s="297">
        <v>2118970.9</v>
      </c>
      <c r="K35" s="297">
        <v>221597</v>
      </c>
      <c r="L35" s="297">
        <v>987673</v>
      </c>
      <c r="M35" s="297">
        <v>104828.4</v>
      </c>
      <c r="N35" s="297">
        <v>2413337.9</v>
      </c>
      <c r="O35" s="297">
        <v>13937455.4</v>
      </c>
      <c r="P35" s="104" t="s">
        <v>265</v>
      </c>
    </row>
    <row r="36" spans="1:16" s="29" customFormat="1" ht="16.5" customHeight="1">
      <c r="A36" s="103" t="s">
        <v>262</v>
      </c>
      <c r="B36" s="294">
        <v>2778860</v>
      </c>
      <c r="C36" s="297">
        <v>2752407.2</v>
      </c>
      <c r="D36" s="297">
        <v>35233725.200000003</v>
      </c>
      <c r="E36" s="297">
        <v>22857747.299999997</v>
      </c>
      <c r="F36" s="297">
        <v>14688945.700000001</v>
      </c>
      <c r="G36" s="297">
        <v>109148.8</v>
      </c>
      <c r="H36" s="297">
        <v>1227322.0999999999</v>
      </c>
      <c r="I36" s="297">
        <v>5975098.9000000004</v>
      </c>
      <c r="J36" s="297">
        <v>2108043.9</v>
      </c>
      <c r="K36" s="297">
        <v>221597</v>
      </c>
      <c r="L36" s="297">
        <v>1010428.9000000001</v>
      </c>
      <c r="M36" s="297">
        <v>104828.4</v>
      </c>
      <c r="N36" s="297">
        <v>2418235.2000000002</v>
      </c>
      <c r="O36" s="297">
        <v>14252951.199999999</v>
      </c>
      <c r="P36" s="104" t="s">
        <v>262</v>
      </c>
    </row>
    <row r="37" spans="1:16" ht="16.5" customHeight="1">
      <c r="A37" s="188" t="s">
        <v>362</v>
      </c>
      <c r="B37" s="363">
        <v>13.2</v>
      </c>
      <c r="C37" s="363">
        <v>572148.6</v>
      </c>
      <c r="D37" s="363">
        <v>9005780</v>
      </c>
      <c r="E37" s="363">
        <v>7282033</v>
      </c>
      <c r="F37" s="363">
        <v>12373451.9</v>
      </c>
      <c r="G37" s="363">
        <v>42904.800000000003</v>
      </c>
      <c r="H37" s="363">
        <v>121977.60000000001</v>
      </c>
      <c r="I37" s="363">
        <v>403870.5</v>
      </c>
      <c r="J37" s="363">
        <v>602561</v>
      </c>
      <c r="K37" s="363">
        <v>148649</v>
      </c>
      <c r="L37" s="363">
        <v>329861.7</v>
      </c>
      <c r="M37" s="363">
        <v>42953.9</v>
      </c>
      <c r="N37" s="363">
        <v>1285723.2</v>
      </c>
      <c r="O37" s="363">
        <v>2270069.9</v>
      </c>
      <c r="P37" s="212" t="s">
        <v>85</v>
      </c>
    </row>
    <row r="38" spans="1:16" ht="16.5" customHeight="1">
      <c r="A38" s="188" t="s">
        <v>366</v>
      </c>
      <c r="B38" s="363">
        <v>572787</v>
      </c>
      <c r="C38" s="363">
        <v>94958.3</v>
      </c>
      <c r="D38" s="363">
        <v>3937253.7</v>
      </c>
      <c r="E38" s="363">
        <v>2903940.2</v>
      </c>
      <c r="F38" s="363">
        <v>145172</v>
      </c>
      <c r="G38" s="363">
        <v>7179</v>
      </c>
      <c r="H38" s="363">
        <v>706339.5</v>
      </c>
      <c r="I38" s="363">
        <v>686371.8</v>
      </c>
      <c r="J38" s="363">
        <v>340125.9</v>
      </c>
      <c r="K38" s="363">
        <v>8581</v>
      </c>
      <c r="L38" s="363">
        <v>235685.6</v>
      </c>
      <c r="M38" s="363">
        <v>0</v>
      </c>
      <c r="N38" s="363">
        <v>336684</v>
      </c>
      <c r="O38" s="363">
        <v>970029</v>
      </c>
      <c r="P38" s="212" t="s">
        <v>86</v>
      </c>
    </row>
    <row r="39" spans="1:16" ht="16.5" customHeight="1">
      <c r="A39" s="188" t="s">
        <v>364</v>
      </c>
      <c r="B39" s="363">
        <v>1629267.6</v>
      </c>
      <c r="C39" s="363">
        <v>1099396.3</v>
      </c>
      <c r="D39" s="363">
        <v>11536806.9</v>
      </c>
      <c r="E39" s="363">
        <v>5996140.0999999996</v>
      </c>
      <c r="F39" s="363">
        <v>889702.40000000002</v>
      </c>
      <c r="G39" s="363">
        <v>46358</v>
      </c>
      <c r="H39" s="363">
        <v>337593.3</v>
      </c>
      <c r="I39" s="363">
        <v>2558223.7000000002</v>
      </c>
      <c r="J39" s="363">
        <v>111441</v>
      </c>
      <c r="K39" s="363">
        <v>5400</v>
      </c>
      <c r="L39" s="363">
        <v>173884.9</v>
      </c>
      <c r="M39" s="363">
        <v>59449.5</v>
      </c>
      <c r="N39" s="363">
        <v>457674</v>
      </c>
      <c r="O39" s="363">
        <v>2164625.7999999998</v>
      </c>
      <c r="P39" s="212" t="s">
        <v>76</v>
      </c>
    </row>
    <row r="40" spans="1:16" ht="16.5" customHeight="1">
      <c r="A40" s="188" t="s">
        <v>365</v>
      </c>
      <c r="B40" s="363">
        <v>576792.19999999995</v>
      </c>
      <c r="C40" s="363">
        <v>985904</v>
      </c>
      <c r="D40" s="363">
        <v>10753884.6</v>
      </c>
      <c r="E40" s="363">
        <v>6675634</v>
      </c>
      <c r="F40" s="363">
        <v>1280619.3999999999</v>
      </c>
      <c r="G40" s="363">
        <v>12707</v>
      </c>
      <c r="H40" s="363">
        <v>61411.7</v>
      </c>
      <c r="I40" s="363">
        <v>2326632.9</v>
      </c>
      <c r="J40" s="363">
        <v>1053916</v>
      </c>
      <c r="K40" s="363">
        <v>58967</v>
      </c>
      <c r="L40" s="363">
        <v>270996.7</v>
      </c>
      <c r="M40" s="363">
        <v>2425</v>
      </c>
      <c r="N40" s="363">
        <v>338154</v>
      </c>
      <c r="O40" s="363">
        <v>8848226.5</v>
      </c>
      <c r="P40" s="212" t="s">
        <v>79</v>
      </c>
    </row>
    <row r="41" spans="1:16" ht="4.5" customHeight="1" thickBot="1">
      <c r="A41" s="163"/>
      <c r="B41" s="220"/>
      <c r="C41" s="221"/>
      <c r="D41" s="221"/>
      <c r="E41" s="221"/>
      <c r="F41" s="221"/>
      <c r="G41" s="221"/>
      <c r="H41" s="222"/>
      <c r="I41" s="221"/>
      <c r="J41" s="221"/>
      <c r="K41" s="221"/>
      <c r="L41" s="221"/>
      <c r="M41" s="221"/>
      <c r="N41" s="221"/>
      <c r="O41" s="221"/>
      <c r="P41" s="217"/>
    </row>
    <row r="42" spans="1:16" ht="12.95" customHeight="1">
      <c r="A42" s="145" t="s">
        <v>254</v>
      </c>
      <c r="O42" s="223"/>
      <c r="P42" s="141" t="s">
        <v>255</v>
      </c>
    </row>
    <row r="43" spans="1:16" ht="12.95" customHeight="1"/>
    <row r="44" spans="1:16"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</row>
    <row r="45" spans="1:16">
      <c r="A45" s="225"/>
      <c r="B45" s="224"/>
    </row>
  </sheetData>
  <mergeCells count="6">
    <mergeCell ref="A3:H3"/>
    <mergeCell ref="I3:P3"/>
    <mergeCell ref="A7:A8"/>
    <mergeCell ref="P7:P8"/>
    <mergeCell ref="A25:A26"/>
    <mergeCell ref="P25:P26"/>
  </mergeCells>
  <phoneticPr fontId="2" type="noConversion"/>
  <printOptions horizontalCentered="1"/>
  <pageMargins left="0.59055118110236227" right="0.59055118110236227" top="0.59055118110236227" bottom="0.98425196850393704" header="0" footer="0"/>
  <pageSetup paperSize="7" scale="95" orientation="portrait" r:id="rId1"/>
  <headerFooter alignWithMargins="0"/>
  <colBreaks count="1" manualBreakCount="1">
    <brk id="8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61"/>
  <sheetViews>
    <sheetView showGridLines="0" showWhiteSpace="0" view="pageBreakPreview" zoomScaleNormal="100" zoomScaleSheetLayoutView="100" workbookViewId="0">
      <selection activeCell="A5" sqref="A5:XFD5"/>
    </sheetView>
  </sheetViews>
  <sheetFormatPr defaultColWidth="8" defaultRowHeight="15.75"/>
  <cols>
    <col min="1" max="1" width="10.33203125" style="277" customWidth="1"/>
    <col min="2" max="2" width="8.44140625" style="278" customWidth="1"/>
    <col min="3" max="4" width="10.33203125" style="278" customWidth="1"/>
    <col min="5" max="5" width="8.88671875" style="278" customWidth="1"/>
    <col min="6" max="6" width="8" style="278" customWidth="1"/>
    <col min="7" max="7" width="10.33203125" style="278" customWidth="1"/>
    <col min="8" max="8" width="11" style="279" customWidth="1"/>
    <col min="9" max="10" width="10.6640625" style="279" customWidth="1"/>
    <col min="11" max="12" width="11" style="279" customWidth="1"/>
    <col min="13" max="13" width="12.6640625" style="277" customWidth="1"/>
    <col min="14" max="16384" width="8" style="8"/>
  </cols>
  <sheetData>
    <row r="1" spans="1:13" s="21" customFormat="1" ht="12" customHeight="1">
      <c r="A1" s="144"/>
      <c r="B1" s="231"/>
      <c r="C1" s="231"/>
      <c r="D1" s="231"/>
      <c r="E1" s="231"/>
      <c r="F1" s="231"/>
      <c r="G1" s="231"/>
      <c r="H1" s="232"/>
      <c r="I1" s="232"/>
      <c r="J1" s="232"/>
      <c r="K1" s="232"/>
      <c r="L1" s="233"/>
      <c r="M1" s="143"/>
    </row>
    <row r="2" spans="1:13" s="2" customFormat="1" ht="12" customHeight="1">
      <c r="A2" s="234"/>
      <c r="B2" s="235"/>
      <c r="C2" s="235"/>
      <c r="D2" s="235"/>
      <c r="E2" s="235"/>
      <c r="F2" s="235"/>
      <c r="G2" s="235"/>
      <c r="H2" s="236"/>
      <c r="I2" s="236"/>
      <c r="J2" s="236"/>
      <c r="K2" s="236"/>
      <c r="L2" s="236"/>
      <c r="M2" s="237"/>
    </row>
    <row r="3" spans="1:13" s="3" customFormat="1" ht="20.100000000000001" customHeight="1">
      <c r="A3" s="397" t="s">
        <v>266</v>
      </c>
      <c r="B3" s="397"/>
      <c r="C3" s="397"/>
      <c r="D3" s="397"/>
      <c r="E3" s="397"/>
      <c r="F3" s="397"/>
      <c r="G3" s="397"/>
      <c r="H3" s="398" t="s">
        <v>282</v>
      </c>
      <c r="I3" s="398"/>
      <c r="J3" s="398"/>
      <c r="K3" s="398"/>
      <c r="L3" s="398"/>
      <c r="M3" s="398"/>
    </row>
    <row r="4" spans="1:13" s="4" customFormat="1" ht="20.100000000000001" customHeight="1">
      <c r="A4" s="238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39"/>
    </row>
    <row r="5" spans="1:13" s="4" customFormat="1" ht="9.9499999999999993" customHeight="1">
      <c r="A5" s="238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239"/>
    </row>
    <row r="6" spans="1:13" s="5" customFormat="1" ht="15" customHeight="1" thickBot="1">
      <c r="A6" s="240" t="s">
        <v>367</v>
      </c>
      <c r="B6" s="241"/>
      <c r="C6" s="241"/>
      <c r="D6" s="241"/>
      <c r="E6" s="241"/>
      <c r="F6" s="241"/>
      <c r="G6" s="241"/>
      <c r="H6" s="242"/>
      <c r="I6" s="243"/>
      <c r="J6" s="243"/>
      <c r="K6" s="243"/>
      <c r="L6" s="243"/>
      <c r="M6" s="241" t="s">
        <v>62</v>
      </c>
    </row>
    <row r="7" spans="1:13" s="6" customFormat="1" ht="28.5" customHeight="1">
      <c r="A7" s="402" t="s">
        <v>136</v>
      </c>
      <c r="B7" s="399" t="s">
        <v>181</v>
      </c>
      <c r="C7" s="400"/>
      <c r="D7" s="400"/>
      <c r="E7" s="400"/>
      <c r="F7" s="400"/>
      <c r="G7" s="400"/>
      <c r="H7" s="401" t="s">
        <v>137</v>
      </c>
      <c r="I7" s="401"/>
      <c r="J7" s="401"/>
      <c r="K7" s="401"/>
      <c r="L7" s="401"/>
      <c r="M7" s="405" t="s">
        <v>135</v>
      </c>
    </row>
    <row r="8" spans="1:13" s="6" customFormat="1" ht="18" customHeight="1">
      <c r="A8" s="403"/>
      <c r="B8" s="244" t="s">
        <v>63</v>
      </c>
      <c r="C8" s="245" t="s">
        <v>64</v>
      </c>
      <c r="D8" s="245" t="s">
        <v>65</v>
      </c>
      <c r="E8" s="246" t="s">
        <v>368</v>
      </c>
      <c r="F8" s="246" t="s">
        <v>369</v>
      </c>
      <c r="G8" s="247" t="s">
        <v>370</v>
      </c>
      <c r="H8" s="248" t="s">
        <v>371</v>
      </c>
      <c r="I8" s="246" t="s">
        <v>35</v>
      </c>
      <c r="J8" s="249" t="s">
        <v>372</v>
      </c>
      <c r="K8" s="250" t="s">
        <v>373</v>
      </c>
      <c r="L8" s="250" t="s">
        <v>66</v>
      </c>
      <c r="M8" s="406"/>
    </row>
    <row r="9" spans="1:13" s="6" customFormat="1" ht="18" customHeight="1" thickBot="1">
      <c r="A9" s="404"/>
      <c r="B9" s="251" t="s">
        <v>131</v>
      </c>
      <c r="C9" s="252" t="s">
        <v>100</v>
      </c>
      <c r="D9" s="252" t="s">
        <v>101</v>
      </c>
      <c r="E9" s="253" t="s">
        <v>67</v>
      </c>
      <c r="F9" s="254" t="s">
        <v>68</v>
      </c>
      <c r="G9" s="255" t="s">
        <v>69</v>
      </c>
      <c r="H9" s="256" t="s">
        <v>70</v>
      </c>
      <c r="I9" s="253" t="s">
        <v>36</v>
      </c>
      <c r="J9" s="257" t="s">
        <v>71</v>
      </c>
      <c r="K9" s="255" t="s">
        <v>72</v>
      </c>
      <c r="L9" s="255" t="s">
        <v>102</v>
      </c>
      <c r="M9" s="407"/>
    </row>
    <row r="10" spans="1:13" s="6" customFormat="1" ht="26.45" customHeight="1">
      <c r="A10" s="258" t="s">
        <v>94</v>
      </c>
      <c r="B10" s="227">
        <v>91</v>
      </c>
      <c r="C10" s="227">
        <v>125</v>
      </c>
      <c r="D10" s="227">
        <v>55</v>
      </c>
      <c r="E10" s="227">
        <v>94</v>
      </c>
      <c r="F10" s="227">
        <v>126</v>
      </c>
      <c r="G10" s="227">
        <v>48</v>
      </c>
      <c r="H10" s="227">
        <v>14</v>
      </c>
      <c r="I10" s="227">
        <v>39</v>
      </c>
      <c r="J10" s="227">
        <v>21</v>
      </c>
      <c r="K10" s="227">
        <v>0</v>
      </c>
      <c r="L10" s="227">
        <v>2</v>
      </c>
      <c r="M10" s="212" t="s">
        <v>94</v>
      </c>
    </row>
    <row r="11" spans="1:13" s="72" customFormat="1" ht="26.45" customHeight="1">
      <c r="A11" s="259" t="s">
        <v>84</v>
      </c>
      <c r="B11" s="228">
        <v>100</v>
      </c>
      <c r="C11" s="228">
        <v>105</v>
      </c>
      <c r="D11" s="228">
        <v>70</v>
      </c>
      <c r="E11" s="228">
        <v>90</v>
      </c>
      <c r="F11" s="228">
        <v>108</v>
      </c>
      <c r="G11" s="228">
        <v>43</v>
      </c>
      <c r="H11" s="228">
        <v>9</v>
      </c>
      <c r="I11" s="228">
        <v>27</v>
      </c>
      <c r="J11" s="228">
        <v>12</v>
      </c>
      <c r="K11" s="228">
        <v>0</v>
      </c>
      <c r="L11" s="228">
        <v>8</v>
      </c>
      <c r="M11" s="260" t="s">
        <v>180</v>
      </c>
    </row>
    <row r="12" spans="1:13" s="73" customFormat="1" ht="26.45" customHeight="1">
      <c r="A12" s="259" t="s">
        <v>97</v>
      </c>
      <c r="B12" s="228">
        <v>80</v>
      </c>
      <c r="C12" s="228">
        <v>116</v>
      </c>
      <c r="D12" s="228">
        <v>68</v>
      </c>
      <c r="E12" s="228">
        <v>101</v>
      </c>
      <c r="F12" s="228">
        <v>111</v>
      </c>
      <c r="G12" s="228">
        <v>31</v>
      </c>
      <c r="H12" s="228">
        <v>13</v>
      </c>
      <c r="I12" s="228">
        <v>20</v>
      </c>
      <c r="J12" s="228">
        <v>11</v>
      </c>
      <c r="K12" s="228">
        <v>0</v>
      </c>
      <c r="L12" s="228">
        <v>10</v>
      </c>
      <c r="M12" s="260" t="s">
        <v>97</v>
      </c>
    </row>
    <row r="13" spans="1:13" s="74" customFormat="1" ht="26.45" customHeight="1">
      <c r="A13" s="259" t="s">
        <v>140</v>
      </c>
      <c r="B13" s="228">
        <v>70</v>
      </c>
      <c r="C13" s="228">
        <v>105</v>
      </c>
      <c r="D13" s="228">
        <v>91</v>
      </c>
      <c r="E13" s="228">
        <v>100</v>
      </c>
      <c r="F13" s="228">
        <v>98</v>
      </c>
      <c r="G13" s="228">
        <v>25</v>
      </c>
      <c r="H13" s="228">
        <v>10</v>
      </c>
      <c r="I13" s="228">
        <v>22</v>
      </c>
      <c r="J13" s="228">
        <v>10</v>
      </c>
      <c r="K13" s="228">
        <v>0</v>
      </c>
      <c r="L13" s="228">
        <v>3</v>
      </c>
      <c r="M13" s="260" t="s">
        <v>140</v>
      </c>
    </row>
    <row r="14" spans="1:13" s="74" customFormat="1" ht="26.45" customHeight="1">
      <c r="A14" s="259" t="s">
        <v>226</v>
      </c>
      <c r="B14" s="228">
        <v>106</v>
      </c>
      <c r="C14" s="228">
        <v>100</v>
      </c>
      <c r="D14" s="228">
        <v>77</v>
      </c>
      <c r="E14" s="228">
        <v>82</v>
      </c>
      <c r="F14" s="228">
        <v>90</v>
      </c>
      <c r="G14" s="228">
        <v>53</v>
      </c>
      <c r="H14" s="228">
        <v>11</v>
      </c>
      <c r="I14" s="228">
        <v>28</v>
      </c>
      <c r="J14" s="228">
        <v>12</v>
      </c>
      <c r="K14" s="228">
        <v>0</v>
      </c>
      <c r="L14" s="228">
        <v>7</v>
      </c>
      <c r="M14" s="260" t="s">
        <v>226</v>
      </c>
    </row>
    <row r="15" spans="1:13" s="74" customFormat="1" ht="26.45" customHeight="1">
      <c r="A15" s="259" t="s">
        <v>260</v>
      </c>
      <c r="B15" s="228">
        <v>101</v>
      </c>
      <c r="C15" s="228">
        <v>108</v>
      </c>
      <c r="D15" s="228">
        <v>70</v>
      </c>
      <c r="E15" s="228">
        <v>86</v>
      </c>
      <c r="F15" s="228">
        <v>82</v>
      </c>
      <c r="G15" s="228">
        <v>36</v>
      </c>
      <c r="H15" s="228">
        <v>17</v>
      </c>
      <c r="I15" s="228">
        <v>30</v>
      </c>
      <c r="J15" s="228">
        <v>14</v>
      </c>
      <c r="K15" s="228">
        <v>0</v>
      </c>
      <c r="L15" s="228">
        <v>4</v>
      </c>
      <c r="M15" s="260" t="s">
        <v>260</v>
      </c>
    </row>
    <row r="16" spans="1:13" s="74" customFormat="1" ht="26.45" customHeight="1">
      <c r="A16" s="259" t="s">
        <v>265</v>
      </c>
      <c r="B16" s="228">
        <v>82</v>
      </c>
      <c r="C16" s="228">
        <v>111</v>
      </c>
      <c r="D16" s="228">
        <v>80</v>
      </c>
      <c r="E16" s="228">
        <v>92</v>
      </c>
      <c r="F16" s="228">
        <v>113</v>
      </c>
      <c r="G16" s="228">
        <v>58</v>
      </c>
      <c r="H16" s="228">
        <v>10</v>
      </c>
      <c r="I16" s="228">
        <v>22</v>
      </c>
      <c r="J16" s="228">
        <v>9</v>
      </c>
      <c r="K16" s="228">
        <v>0</v>
      </c>
      <c r="L16" s="228">
        <v>3</v>
      </c>
      <c r="M16" s="260" t="s">
        <v>265</v>
      </c>
    </row>
    <row r="17" spans="1:60" s="74" customFormat="1" ht="26.45" customHeight="1">
      <c r="A17" s="261" t="s">
        <v>262</v>
      </c>
      <c r="B17" s="262">
        <f>SUM(B18:B29)</f>
        <v>85</v>
      </c>
      <c r="C17" s="262">
        <f t="shared" ref="C17:L17" si="0">SUM(C18:C29)</f>
        <v>109</v>
      </c>
      <c r="D17" s="262">
        <f t="shared" si="0"/>
        <v>71</v>
      </c>
      <c r="E17" s="262">
        <f t="shared" si="0"/>
        <v>101</v>
      </c>
      <c r="F17" s="262">
        <f t="shared" si="0"/>
        <v>95</v>
      </c>
      <c r="G17" s="262">
        <f t="shared" si="0"/>
        <v>64</v>
      </c>
      <c r="H17" s="262">
        <f t="shared" si="0"/>
        <v>7</v>
      </c>
      <c r="I17" s="262">
        <f t="shared" si="0"/>
        <v>21</v>
      </c>
      <c r="J17" s="262">
        <f t="shared" si="0"/>
        <v>19</v>
      </c>
      <c r="K17" s="262">
        <f t="shared" si="0"/>
        <v>0</v>
      </c>
      <c r="L17" s="262">
        <f t="shared" si="0"/>
        <v>4</v>
      </c>
      <c r="M17" s="263" t="s">
        <v>262</v>
      </c>
    </row>
    <row r="18" spans="1:60" s="2" customFormat="1" ht="20.45" customHeight="1">
      <c r="A18" s="264" t="s">
        <v>374</v>
      </c>
      <c r="B18" s="227">
        <v>4</v>
      </c>
      <c r="C18" s="227">
        <v>10</v>
      </c>
      <c r="D18" s="227">
        <v>6</v>
      </c>
      <c r="E18" s="227">
        <v>11</v>
      </c>
      <c r="F18" s="227">
        <v>4</v>
      </c>
      <c r="G18" s="227">
        <v>15</v>
      </c>
      <c r="H18" s="265" t="s">
        <v>292</v>
      </c>
      <c r="I18" s="227">
        <v>5</v>
      </c>
      <c r="J18" s="265" t="s">
        <v>293</v>
      </c>
      <c r="K18" s="265" t="s">
        <v>293</v>
      </c>
      <c r="L18" s="265" t="s">
        <v>293</v>
      </c>
      <c r="M18" s="266" t="s">
        <v>43</v>
      </c>
      <c r="BH18" s="2" t="s">
        <v>73</v>
      </c>
    </row>
    <row r="19" spans="1:60" s="2" customFormat="1" ht="20.45" customHeight="1">
      <c r="A19" s="264" t="s">
        <v>375</v>
      </c>
      <c r="B19" s="227">
        <v>8</v>
      </c>
      <c r="C19" s="227">
        <v>10</v>
      </c>
      <c r="D19" s="227">
        <v>4</v>
      </c>
      <c r="E19" s="227">
        <v>7</v>
      </c>
      <c r="F19" s="227">
        <v>9</v>
      </c>
      <c r="G19" s="227">
        <v>9</v>
      </c>
      <c r="H19" s="265">
        <v>1</v>
      </c>
      <c r="I19" s="227">
        <v>6</v>
      </c>
      <c r="J19" s="265" t="s">
        <v>293</v>
      </c>
      <c r="K19" s="265" t="s">
        <v>293</v>
      </c>
      <c r="L19" s="265">
        <v>1</v>
      </c>
      <c r="M19" s="266" t="s">
        <v>44</v>
      </c>
    </row>
    <row r="20" spans="1:60" s="2" customFormat="1" ht="20.45" customHeight="1">
      <c r="A20" s="264" t="s">
        <v>376</v>
      </c>
      <c r="B20" s="227">
        <v>13</v>
      </c>
      <c r="C20" s="227">
        <v>7</v>
      </c>
      <c r="D20" s="227">
        <v>9</v>
      </c>
      <c r="E20" s="227">
        <v>2</v>
      </c>
      <c r="F20" s="227">
        <v>3</v>
      </c>
      <c r="G20" s="227">
        <v>8</v>
      </c>
      <c r="H20" s="265">
        <v>1</v>
      </c>
      <c r="I20" s="227">
        <v>2</v>
      </c>
      <c r="J20" s="265" t="s">
        <v>293</v>
      </c>
      <c r="K20" s="265" t="s">
        <v>293</v>
      </c>
      <c r="L20" s="265" t="s">
        <v>293</v>
      </c>
      <c r="M20" s="266" t="s">
        <v>45</v>
      </c>
    </row>
    <row r="21" spans="1:60" s="2" customFormat="1" ht="20.45" customHeight="1">
      <c r="A21" s="264" t="s">
        <v>377</v>
      </c>
      <c r="B21" s="227">
        <v>15</v>
      </c>
      <c r="C21" s="227">
        <v>10</v>
      </c>
      <c r="D21" s="227">
        <v>3</v>
      </c>
      <c r="E21" s="227">
        <v>2</v>
      </c>
      <c r="F21" s="227">
        <v>3</v>
      </c>
      <c r="G21" s="265" t="s">
        <v>293</v>
      </c>
      <c r="H21" s="265" t="s">
        <v>293</v>
      </c>
      <c r="I21" s="265" t="s">
        <v>293</v>
      </c>
      <c r="J21" s="227">
        <v>1</v>
      </c>
      <c r="K21" s="265" t="s">
        <v>293</v>
      </c>
      <c r="L21" s="265">
        <v>2</v>
      </c>
      <c r="M21" s="266" t="s">
        <v>46</v>
      </c>
    </row>
    <row r="22" spans="1:60" s="2" customFormat="1" ht="20.45" customHeight="1">
      <c r="A22" s="264" t="s">
        <v>378</v>
      </c>
      <c r="B22" s="227">
        <v>2</v>
      </c>
      <c r="C22" s="227">
        <v>10</v>
      </c>
      <c r="D22" s="227">
        <v>7</v>
      </c>
      <c r="E22" s="227">
        <v>12</v>
      </c>
      <c r="F22" s="227">
        <v>9</v>
      </c>
      <c r="G22" s="265" t="s">
        <v>293</v>
      </c>
      <c r="H22" s="265">
        <v>1</v>
      </c>
      <c r="I22" s="265" t="s">
        <v>293</v>
      </c>
      <c r="J22" s="227">
        <v>2</v>
      </c>
      <c r="K22" s="265" t="s">
        <v>293</v>
      </c>
      <c r="L22" s="265" t="s">
        <v>292</v>
      </c>
      <c r="M22" s="266" t="s">
        <v>47</v>
      </c>
    </row>
    <row r="23" spans="1:60" s="2" customFormat="1" ht="20.45" customHeight="1">
      <c r="A23" s="264" t="s">
        <v>379</v>
      </c>
      <c r="B23" s="227">
        <v>4</v>
      </c>
      <c r="C23" s="227">
        <v>10</v>
      </c>
      <c r="D23" s="227">
        <v>6</v>
      </c>
      <c r="E23" s="227">
        <v>10</v>
      </c>
      <c r="F23" s="227">
        <v>14</v>
      </c>
      <c r="G23" s="265" t="s">
        <v>293</v>
      </c>
      <c r="H23" s="265" t="s">
        <v>293</v>
      </c>
      <c r="I23" s="265" t="s">
        <v>293</v>
      </c>
      <c r="J23" s="227">
        <v>1</v>
      </c>
      <c r="K23" s="265" t="s">
        <v>293</v>
      </c>
      <c r="L23" s="265">
        <v>1</v>
      </c>
      <c r="M23" s="266" t="s">
        <v>48</v>
      </c>
    </row>
    <row r="24" spans="1:60" s="2" customFormat="1" ht="20.45" customHeight="1">
      <c r="A24" s="264" t="s">
        <v>380</v>
      </c>
      <c r="B24" s="227">
        <v>0</v>
      </c>
      <c r="C24" s="227">
        <v>4</v>
      </c>
      <c r="D24" s="227">
        <v>7</v>
      </c>
      <c r="E24" s="227">
        <v>20</v>
      </c>
      <c r="F24" s="227">
        <v>18</v>
      </c>
      <c r="G24" s="265" t="s">
        <v>293</v>
      </c>
      <c r="H24" s="265" t="s">
        <v>293</v>
      </c>
      <c r="I24" s="265" t="s">
        <v>293</v>
      </c>
      <c r="J24" s="227">
        <v>4</v>
      </c>
      <c r="K24" s="265" t="s">
        <v>293</v>
      </c>
      <c r="L24" s="265" t="s">
        <v>293</v>
      </c>
      <c r="M24" s="266" t="s">
        <v>49</v>
      </c>
    </row>
    <row r="25" spans="1:60" s="2" customFormat="1" ht="20.45" customHeight="1">
      <c r="A25" s="264" t="s">
        <v>381</v>
      </c>
      <c r="B25" s="227">
        <v>2</v>
      </c>
      <c r="C25" s="227">
        <v>8</v>
      </c>
      <c r="D25" s="227">
        <v>4</v>
      </c>
      <c r="E25" s="227">
        <v>17</v>
      </c>
      <c r="F25" s="227">
        <v>16</v>
      </c>
      <c r="G25" s="265" t="s">
        <v>293</v>
      </c>
      <c r="H25" s="265">
        <v>1</v>
      </c>
      <c r="I25" s="265" t="s">
        <v>293</v>
      </c>
      <c r="J25" s="227">
        <v>8</v>
      </c>
      <c r="K25" s="265" t="s">
        <v>293</v>
      </c>
      <c r="L25" s="265" t="s">
        <v>293</v>
      </c>
      <c r="M25" s="266" t="s">
        <v>50</v>
      </c>
    </row>
    <row r="26" spans="1:60" s="2" customFormat="1" ht="20.45" customHeight="1">
      <c r="A26" s="264" t="s">
        <v>382</v>
      </c>
      <c r="B26" s="227">
        <v>4</v>
      </c>
      <c r="C26" s="227">
        <v>10</v>
      </c>
      <c r="D26" s="227">
        <v>7</v>
      </c>
      <c r="E26" s="227">
        <v>9</v>
      </c>
      <c r="F26" s="227">
        <v>8</v>
      </c>
      <c r="G26" s="265" t="s">
        <v>293</v>
      </c>
      <c r="H26" s="265" t="s">
        <v>293</v>
      </c>
      <c r="I26" s="265" t="s">
        <v>293</v>
      </c>
      <c r="J26" s="227">
        <v>2</v>
      </c>
      <c r="K26" s="265" t="s">
        <v>293</v>
      </c>
      <c r="L26" s="265" t="s">
        <v>293</v>
      </c>
      <c r="M26" s="266" t="s">
        <v>51</v>
      </c>
    </row>
    <row r="27" spans="1:60" s="2" customFormat="1" ht="20.45" customHeight="1">
      <c r="A27" s="264" t="s">
        <v>383</v>
      </c>
      <c r="B27" s="227">
        <v>13</v>
      </c>
      <c r="C27" s="227">
        <v>9</v>
      </c>
      <c r="D27" s="227">
        <v>6</v>
      </c>
      <c r="E27" s="227">
        <v>3</v>
      </c>
      <c r="F27" s="227">
        <v>1</v>
      </c>
      <c r="G27" s="227">
        <v>3</v>
      </c>
      <c r="H27" s="265" t="s">
        <v>293</v>
      </c>
      <c r="I27" s="265" t="s">
        <v>293</v>
      </c>
      <c r="J27" s="265" t="s">
        <v>292</v>
      </c>
      <c r="K27" s="265" t="s">
        <v>293</v>
      </c>
      <c r="L27" s="265" t="s">
        <v>293</v>
      </c>
      <c r="M27" s="266" t="s">
        <v>52</v>
      </c>
    </row>
    <row r="28" spans="1:60" s="2" customFormat="1" ht="20.45" customHeight="1">
      <c r="A28" s="264" t="s">
        <v>384</v>
      </c>
      <c r="B28" s="227">
        <v>10</v>
      </c>
      <c r="C28" s="227">
        <v>10</v>
      </c>
      <c r="D28" s="227">
        <v>4</v>
      </c>
      <c r="E28" s="227">
        <v>6</v>
      </c>
      <c r="F28" s="227">
        <v>5</v>
      </c>
      <c r="G28" s="227">
        <v>11</v>
      </c>
      <c r="H28" s="227">
        <v>2</v>
      </c>
      <c r="I28" s="265" t="s">
        <v>293</v>
      </c>
      <c r="J28" s="265">
        <v>1</v>
      </c>
      <c r="K28" s="265" t="s">
        <v>293</v>
      </c>
      <c r="L28" s="265" t="s">
        <v>293</v>
      </c>
      <c r="M28" s="266" t="s">
        <v>53</v>
      </c>
    </row>
    <row r="29" spans="1:60" s="2" customFormat="1" ht="20.45" customHeight="1" thickBot="1">
      <c r="A29" s="267" t="s">
        <v>385</v>
      </c>
      <c r="B29" s="229">
        <v>10</v>
      </c>
      <c r="C29" s="230">
        <v>11</v>
      </c>
      <c r="D29" s="230">
        <v>8</v>
      </c>
      <c r="E29" s="230">
        <v>2</v>
      </c>
      <c r="F29" s="230">
        <v>5</v>
      </c>
      <c r="G29" s="230">
        <v>18</v>
      </c>
      <c r="H29" s="268">
        <v>1</v>
      </c>
      <c r="I29" s="230">
        <v>8</v>
      </c>
      <c r="J29" s="268" t="s">
        <v>293</v>
      </c>
      <c r="K29" s="268" t="s">
        <v>293</v>
      </c>
      <c r="L29" s="269" t="s">
        <v>293</v>
      </c>
      <c r="M29" s="270" t="s">
        <v>54</v>
      </c>
    </row>
    <row r="30" spans="1:60" s="2" customFormat="1" ht="12.95" customHeight="1">
      <c r="A30" s="271" t="s">
        <v>259</v>
      </c>
      <c r="B30" s="235"/>
      <c r="C30" s="235"/>
      <c r="D30" s="235"/>
      <c r="E30" s="235"/>
      <c r="F30" s="235"/>
      <c r="G30" s="235"/>
      <c r="H30" s="272"/>
      <c r="I30" s="236"/>
      <c r="J30" s="236"/>
      <c r="K30" s="236"/>
      <c r="L30" s="236"/>
      <c r="M30" s="141" t="s">
        <v>256</v>
      </c>
    </row>
    <row r="31" spans="1:60" s="2" customFormat="1" ht="12.95" customHeight="1">
      <c r="A31" s="273"/>
      <c r="B31" s="235"/>
      <c r="C31" s="235"/>
      <c r="D31" s="235"/>
      <c r="E31" s="235"/>
      <c r="F31" s="235"/>
      <c r="G31" s="235"/>
      <c r="H31" s="236"/>
      <c r="I31" s="236"/>
      <c r="J31" s="236"/>
      <c r="K31" s="236"/>
      <c r="L31" s="236"/>
      <c r="M31" s="237"/>
    </row>
    <row r="32" spans="1:60" s="9" customFormat="1" ht="8.25">
      <c r="A32" s="274"/>
      <c r="B32" s="275"/>
      <c r="C32" s="275"/>
      <c r="D32" s="275"/>
      <c r="E32" s="275"/>
      <c r="F32" s="275"/>
      <c r="G32" s="275"/>
      <c r="H32" s="276"/>
      <c r="I32" s="276"/>
      <c r="J32" s="276"/>
      <c r="K32" s="276"/>
      <c r="L32" s="276"/>
      <c r="M32" s="274"/>
    </row>
    <row r="33" spans="1:13" s="9" customFormat="1" ht="8.25">
      <c r="A33" s="274"/>
      <c r="B33" s="275"/>
      <c r="C33" s="275"/>
      <c r="D33" s="275"/>
      <c r="E33" s="275"/>
      <c r="F33" s="275"/>
      <c r="G33" s="275"/>
      <c r="H33" s="276"/>
      <c r="I33" s="276"/>
      <c r="J33" s="276"/>
      <c r="K33" s="276"/>
      <c r="L33" s="276"/>
      <c r="M33" s="274"/>
    </row>
    <row r="34" spans="1:13" s="9" customFormat="1" ht="8.25">
      <c r="A34" s="274"/>
      <c r="B34" s="275"/>
      <c r="C34" s="275"/>
      <c r="D34" s="275"/>
      <c r="E34" s="275"/>
      <c r="F34" s="275"/>
      <c r="G34" s="275"/>
      <c r="H34" s="276"/>
      <c r="I34" s="276"/>
      <c r="J34" s="276"/>
      <c r="K34" s="276"/>
      <c r="L34" s="276"/>
      <c r="M34" s="274"/>
    </row>
    <row r="35" spans="1:13" s="9" customFormat="1" ht="8.25">
      <c r="A35" s="274"/>
      <c r="B35" s="275"/>
      <c r="C35" s="275"/>
      <c r="D35" s="275"/>
      <c r="E35" s="275"/>
      <c r="F35" s="275"/>
      <c r="G35" s="275"/>
      <c r="H35" s="276"/>
      <c r="I35" s="276"/>
      <c r="J35" s="276"/>
      <c r="K35" s="276"/>
      <c r="L35" s="276"/>
      <c r="M35" s="274"/>
    </row>
    <row r="36" spans="1:13" s="9" customFormat="1" ht="8.25">
      <c r="A36" s="274"/>
      <c r="B36" s="275"/>
      <c r="C36" s="275"/>
      <c r="D36" s="275"/>
      <c r="E36" s="275"/>
      <c r="F36" s="275"/>
      <c r="G36" s="275"/>
      <c r="H36" s="276"/>
      <c r="I36" s="276"/>
      <c r="J36" s="276"/>
      <c r="K36" s="276"/>
      <c r="L36" s="276"/>
      <c r="M36" s="274"/>
    </row>
    <row r="37" spans="1:13">
      <c r="A37" s="277" t="s">
        <v>386</v>
      </c>
    </row>
    <row r="38" spans="1:13">
      <c r="A38" s="277" t="s">
        <v>387</v>
      </c>
    </row>
    <row r="39" spans="1:13">
      <c r="A39" s="277" t="s">
        <v>388</v>
      </c>
    </row>
    <row r="40" spans="1:13">
      <c r="A40" s="277" t="s">
        <v>389</v>
      </c>
    </row>
    <row r="41" spans="1:13">
      <c r="A41" s="280" t="s">
        <v>390</v>
      </c>
    </row>
    <row r="42" spans="1:13" s="9" customFormat="1" ht="13.5" customHeight="1">
      <c r="A42" s="274"/>
      <c r="B42" s="275"/>
      <c r="C42" s="275"/>
      <c r="D42" s="275"/>
      <c r="E42" s="275"/>
      <c r="F42" s="275"/>
      <c r="G42" s="275"/>
      <c r="H42" s="276"/>
      <c r="I42" s="276"/>
      <c r="J42" s="276"/>
      <c r="K42" s="276"/>
      <c r="L42" s="276"/>
      <c r="M42" s="274"/>
    </row>
    <row r="43" spans="1:13" ht="13.5" customHeight="1"/>
    <row r="44" spans="1:13" ht="13.5" customHeight="1"/>
    <row r="45" spans="1:13" ht="13.5" customHeight="1"/>
    <row r="46" spans="1:13">
      <c r="A46" s="281" t="s">
        <v>391</v>
      </c>
      <c r="B46" s="282"/>
      <c r="C46" s="282"/>
      <c r="D46" s="282"/>
      <c r="E46" s="282"/>
      <c r="F46" s="282"/>
    </row>
    <row r="47" spans="1:13">
      <c r="A47" s="281" t="s">
        <v>392</v>
      </c>
      <c r="B47" s="282"/>
      <c r="C47" s="282"/>
      <c r="D47" s="282"/>
      <c r="E47" s="282"/>
      <c r="F47" s="282"/>
    </row>
    <row r="48" spans="1:13">
      <c r="A48" s="281" t="s">
        <v>393</v>
      </c>
      <c r="B48" s="282"/>
      <c r="C48" s="282"/>
      <c r="D48" s="282"/>
      <c r="E48" s="282"/>
      <c r="F48" s="282"/>
    </row>
    <row r="49" spans="1:6">
      <c r="A49" s="283" t="s">
        <v>394</v>
      </c>
      <c r="B49" s="282"/>
      <c r="C49" s="282"/>
      <c r="D49" s="282"/>
      <c r="E49" s="282"/>
      <c r="F49" s="282"/>
    </row>
    <row r="50" spans="1:6">
      <c r="A50" s="283" t="s">
        <v>395</v>
      </c>
      <c r="B50" s="282"/>
      <c r="C50" s="282"/>
      <c r="D50" s="282"/>
      <c r="E50" s="282"/>
      <c r="F50" s="282"/>
    </row>
    <row r="51" spans="1:6">
      <c r="A51" s="283" t="s">
        <v>396</v>
      </c>
      <c r="B51" s="282"/>
      <c r="C51" s="282"/>
      <c r="D51" s="282"/>
      <c r="E51" s="282"/>
      <c r="F51" s="282"/>
    </row>
    <row r="52" spans="1:6">
      <c r="A52" s="283" t="s">
        <v>397</v>
      </c>
      <c r="B52" s="282"/>
      <c r="C52" s="282"/>
      <c r="D52" s="282"/>
      <c r="E52" s="282"/>
      <c r="F52" s="282"/>
    </row>
    <row r="53" spans="1:6">
      <c r="A53" s="283" t="s">
        <v>398</v>
      </c>
      <c r="B53" s="282"/>
      <c r="C53" s="282"/>
      <c r="D53" s="282"/>
      <c r="E53" s="282"/>
      <c r="F53" s="282"/>
    </row>
    <row r="54" spans="1:6">
      <c r="A54" s="283" t="s">
        <v>399</v>
      </c>
      <c r="B54" s="282"/>
      <c r="C54" s="282"/>
      <c r="D54" s="282"/>
      <c r="E54" s="282"/>
      <c r="F54" s="282"/>
    </row>
    <row r="55" spans="1:6">
      <c r="A55" s="283" t="s">
        <v>400</v>
      </c>
      <c r="B55" s="282"/>
      <c r="C55" s="282"/>
      <c r="D55" s="282"/>
      <c r="E55" s="282"/>
      <c r="F55" s="282"/>
    </row>
    <row r="56" spans="1:6">
      <c r="A56" s="283" t="s">
        <v>401</v>
      </c>
      <c r="B56" s="282"/>
      <c r="C56" s="282"/>
      <c r="D56" s="282"/>
      <c r="E56" s="282"/>
      <c r="F56" s="282"/>
    </row>
    <row r="57" spans="1:6">
      <c r="A57" s="283" t="s">
        <v>402</v>
      </c>
      <c r="B57" s="282"/>
      <c r="C57" s="282"/>
      <c r="D57" s="282"/>
      <c r="E57" s="282"/>
      <c r="F57" s="282"/>
    </row>
    <row r="58" spans="1:6">
      <c r="A58" s="283" t="s">
        <v>403</v>
      </c>
      <c r="B58" s="282"/>
      <c r="C58" s="282"/>
      <c r="D58" s="282"/>
      <c r="E58" s="282"/>
      <c r="F58" s="282"/>
    </row>
    <row r="59" spans="1:6">
      <c r="A59" s="283" t="s">
        <v>404</v>
      </c>
      <c r="B59" s="282"/>
      <c r="C59" s="282"/>
      <c r="D59" s="282"/>
      <c r="E59" s="282"/>
      <c r="F59" s="282"/>
    </row>
    <row r="60" spans="1:6">
      <c r="A60" s="283" t="s">
        <v>405</v>
      </c>
      <c r="B60" s="282"/>
      <c r="C60" s="282"/>
      <c r="D60" s="282"/>
      <c r="E60" s="282"/>
      <c r="F60" s="282"/>
    </row>
    <row r="61" spans="1:6">
      <c r="A61" s="281"/>
      <c r="B61" s="282"/>
      <c r="C61" s="282"/>
      <c r="D61" s="282"/>
      <c r="E61" s="282"/>
      <c r="F61" s="282"/>
    </row>
  </sheetData>
  <mergeCells count="6">
    <mergeCell ref="A3:G3"/>
    <mergeCell ref="H3:M3"/>
    <mergeCell ref="B7:G7"/>
    <mergeCell ref="H7:L7"/>
    <mergeCell ref="A7:A9"/>
    <mergeCell ref="M7:M9"/>
  </mergeCells>
  <phoneticPr fontId="2" type="noConversion"/>
  <printOptions horizontalCentered="1" gridLinesSet="0"/>
  <pageMargins left="0.59055118110236215" right="0.59055118110236215" top="0.59055118110236215" bottom="0.98425196850393704" header="0" footer="0"/>
  <pageSetup paperSize="7" orientation="portrait" r:id="rId1"/>
  <headerFooter alignWithMargins="0"/>
  <colBreaks count="1" manualBreakCount="1">
    <brk id="7" max="2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1"/>
  <sheetViews>
    <sheetView showGridLines="0" showWhiteSpace="0" view="pageBreakPreview" topLeftCell="A7" zoomScaleNormal="85" zoomScaleSheetLayoutView="100" workbookViewId="0">
      <selection activeCell="C24" sqref="C24"/>
    </sheetView>
  </sheetViews>
  <sheetFormatPr defaultColWidth="8" defaultRowHeight="15.75"/>
  <cols>
    <col min="1" max="1" width="8.77734375" style="17" customWidth="1"/>
    <col min="2" max="2" width="6.21875" style="18" customWidth="1"/>
    <col min="3" max="3" width="6.6640625" style="18" customWidth="1"/>
    <col min="4" max="9" width="7.33203125" style="18" customWidth="1"/>
    <col min="10" max="10" width="7.88671875" style="18" customWidth="1"/>
    <col min="11" max="11" width="7.77734375" style="18" customWidth="1"/>
    <col min="12" max="12" width="6.5546875" style="19" customWidth="1"/>
    <col min="13" max="13" width="7.33203125" style="17" customWidth="1"/>
    <col min="14" max="14" width="7.88671875" style="17" customWidth="1"/>
    <col min="15" max="15" width="5.44140625" style="17" customWidth="1"/>
    <col min="16" max="16" width="5.6640625" style="17" customWidth="1"/>
    <col min="17" max="17" width="7.77734375" style="17" customWidth="1"/>
    <col min="18" max="18" width="10.6640625" style="17" customWidth="1"/>
    <col min="19" max="16384" width="8" style="17"/>
  </cols>
  <sheetData>
    <row r="1" spans="1:24" s="10" customFormat="1" ht="12" customHeight="1">
      <c r="A1" s="144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4"/>
      <c r="M1" s="315"/>
      <c r="N1" s="315"/>
      <c r="O1" s="315"/>
      <c r="P1" s="315"/>
      <c r="Q1" s="315"/>
      <c r="R1" s="143"/>
    </row>
    <row r="2" spans="1:24" s="11" customFormat="1" ht="12" customHeight="1">
      <c r="A2" s="316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8"/>
      <c r="M2" s="319"/>
      <c r="N2" s="319"/>
      <c r="O2" s="319"/>
      <c r="P2" s="319"/>
      <c r="Q2" s="319"/>
      <c r="R2" s="319"/>
    </row>
    <row r="3" spans="1:24" s="12" customFormat="1" ht="20.100000000000001" customHeight="1">
      <c r="A3" s="414" t="s">
        <v>267</v>
      </c>
      <c r="B3" s="414"/>
      <c r="C3" s="414"/>
      <c r="D3" s="414"/>
      <c r="E3" s="414"/>
      <c r="F3" s="414"/>
      <c r="G3" s="414"/>
      <c r="H3" s="414"/>
      <c r="I3" s="414"/>
      <c r="J3" s="415" t="s">
        <v>268</v>
      </c>
      <c r="K3" s="415"/>
      <c r="L3" s="415"/>
      <c r="M3" s="415"/>
      <c r="N3" s="415"/>
      <c r="O3" s="415"/>
      <c r="P3" s="415"/>
      <c r="Q3" s="415"/>
      <c r="R3" s="415"/>
    </row>
    <row r="4" spans="1:24" s="14" customFormat="1" ht="20.100000000000001" customHeight="1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</row>
    <row r="5" spans="1:24" s="14" customFormat="1" ht="9.9499999999999993" customHeight="1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</row>
    <row r="6" spans="1:24" s="11" customFormat="1" ht="15" customHeight="1" thickBot="1">
      <c r="A6" s="321" t="s">
        <v>406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3"/>
      <c r="M6" s="324"/>
      <c r="N6" s="324"/>
      <c r="O6" s="324"/>
      <c r="P6" s="324"/>
      <c r="Q6" s="324"/>
      <c r="R6" s="325" t="s">
        <v>283</v>
      </c>
    </row>
    <row r="7" spans="1:24" s="7" customFormat="1" ht="18" customHeight="1">
      <c r="A7" s="428" t="s">
        <v>407</v>
      </c>
      <c r="B7" s="416" t="s">
        <v>408</v>
      </c>
      <c r="C7" s="417"/>
      <c r="D7" s="417"/>
      <c r="E7" s="417"/>
      <c r="F7" s="418"/>
      <c r="G7" s="326" t="s">
        <v>409</v>
      </c>
      <c r="H7" s="416" t="s">
        <v>410</v>
      </c>
      <c r="I7" s="419"/>
      <c r="J7" s="357" t="s">
        <v>38</v>
      </c>
      <c r="K7" s="358" t="s">
        <v>39</v>
      </c>
      <c r="L7" s="359" t="s">
        <v>40</v>
      </c>
      <c r="M7" s="359" t="s">
        <v>41</v>
      </c>
      <c r="N7" s="359" t="s">
        <v>182</v>
      </c>
      <c r="O7" s="420" t="s">
        <v>411</v>
      </c>
      <c r="P7" s="421"/>
      <c r="Q7" s="422"/>
      <c r="R7" s="431" t="s">
        <v>183</v>
      </c>
      <c r="V7" s="408" t="s">
        <v>184</v>
      </c>
      <c r="W7" s="408" t="s">
        <v>185</v>
      </c>
      <c r="X7" s="408" t="s">
        <v>186</v>
      </c>
    </row>
    <row r="8" spans="1:24" s="7" customFormat="1" ht="18" customHeight="1" thickBot="1">
      <c r="A8" s="429"/>
      <c r="B8" s="328" t="s">
        <v>187</v>
      </c>
      <c r="C8" s="328"/>
      <c r="D8" s="328"/>
      <c r="E8" s="328"/>
      <c r="F8" s="329"/>
      <c r="G8" s="330" t="s">
        <v>412</v>
      </c>
      <c r="H8" s="426" t="s">
        <v>188</v>
      </c>
      <c r="I8" s="427"/>
      <c r="J8" s="299" t="s">
        <v>42</v>
      </c>
      <c r="K8" s="331" t="s">
        <v>413</v>
      </c>
      <c r="L8" s="332" t="s">
        <v>189</v>
      </c>
      <c r="M8" s="299" t="s">
        <v>190</v>
      </c>
      <c r="N8" s="299" t="s">
        <v>414</v>
      </c>
      <c r="O8" s="423"/>
      <c r="P8" s="424"/>
      <c r="Q8" s="425"/>
      <c r="R8" s="432"/>
      <c r="V8" s="409"/>
      <c r="W8" s="409"/>
      <c r="X8" s="409"/>
    </row>
    <row r="9" spans="1:24" s="7" customFormat="1" ht="21" customHeight="1">
      <c r="A9" s="429"/>
      <c r="B9" s="333" t="s">
        <v>415</v>
      </c>
      <c r="C9" s="334" t="s">
        <v>191</v>
      </c>
      <c r="D9" s="327" t="s">
        <v>192</v>
      </c>
      <c r="E9" s="327" t="s">
        <v>37</v>
      </c>
      <c r="F9" s="334" t="s">
        <v>193</v>
      </c>
      <c r="G9" s="434" t="s">
        <v>295</v>
      </c>
      <c r="H9" s="335" t="s">
        <v>415</v>
      </c>
      <c r="I9" s="336" t="s">
        <v>416</v>
      </c>
      <c r="J9" s="410" t="s">
        <v>284</v>
      </c>
      <c r="K9" s="412" t="s">
        <v>194</v>
      </c>
      <c r="L9" s="412" t="s">
        <v>285</v>
      </c>
      <c r="M9" s="412" t="s">
        <v>195</v>
      </c>
      <c r="N9" s="412" t="s">
        <v>286</v>
      </c>
      <c r="O9" s="355" t="s">
        <v>417</v>
      </c>
      <c r="P9" s="356" t="s">
        <v>196</v>
      </c>
      <c r="Q9" s="355" t="s">
        <v>418</v>
      </c>
      <c r="R9" s="432"/>
    </row>
    <row r="10" spans="1:24" s="7" customFormat="1" ht="24" customHeight="1" thickBot="1">
      <c r="A10" s="430"/>
      <c r="B10" s="337" t="s">
        <v>197</v>
      </c>
      <c r="C10" s="338" t="s">
        <v>198</v>
      </c>
      <c r="D10" s="338" t="s">
        <v>199</v>
      </c>
      <c r="E10" s="339" t="s">
        <v>200</v>
      </c>
      <c r="F10" s="338" t="s">
        <v>201</v>
      </c>
      <c r="G10" s="435"/>
      <c r="H10" s="270" t="s">
        <v>197</v>
      </c>
      <c r="I10" s="270" t="s">
        <v>201</v>
      </c>
      <c r="J10" s="411"/>
      <c r="K10" s="413"/>
      <c r="L10" s="413"/>
      <c r="M10" s="413"/>
      <c r="N10" s="413"/>
      <c r="O10" s="340" t="s">
        <v>287</v>
      </c>
      <c r="P10" s="340" t="s">
        <v>288</v>
      </c>
      <c r="Q10" s="341" t="s">
        <v>289</v>
      </c>
      <c r="R10" s="433"/>
    </row>
    <row r="11" spans="1:24" s="13" customFormat="1" ht="20.100000000000001" customHeight="1">
      <c r="A11" s="166" t="s">
        <v>202</v>
      </c>
      <c r="B11" s="300">
        <v>13.25</v>
      </c>
      <c r="C11" s="300">
        <v>18.366666666666667</v>
      </c>
      <c r="D11" s="300">
        <v>35.5</v>
      </c>
      <c r="E11" s="300">
        <v>8.7916666666666661</v>
      </c>
      <c r="F11" s="300">
        <v>-16.899999999999999</v>
      </c>
      <c r="G11" s="301" t="s">
        <v>227</v>
      </c>
      <c r="H11" s="300">
        <v>65.041666666666657</v>
      </c>
      <c r="I11" s="300">
        <v>13</v>
      </c>
      <c r="J11" s="300">
        <v>1016.1416666666668</v>
      </c>
      <c r="K11" s="300">
        <v>6.0583333333333327</v>
      </c>
      <c r="L11" s="300">
        <v>49</v>
      </c>
      <c r="M11" s="300">
        <v>2354.6</v>
      </c>
      <c r="N11" s="300">
        <v>9</v>
      </c>
      <c r="O11" s="300">
        <v>1.3416666666666668</v>
      </c>
      <c r="P11" s="300">
        <v>6.7</v>
      </c>
      <c r="Q11" s="300">
        <v>13.8</v>
      </c>
      <c r="R11" s="210" t="s">
        <v>202</v>
      </c>
    </row>
    <row r="12" spans="1:24" s="7" customFormat="1" ht="20.100000000000001" customHeight="1">
      <c r="A12" s="172" t="s">
        <v>301</v>
      </c>
      <c r="B12" s="302">
        <v>13.25</v>
      </c>
      <c r="C12" s="302">
        <v>18.366666666666667</v>
      </c>
      <c r="D12" s="302">
        <v>35.5</v>
      </c>
      <c r="E12" s="302">
        <v>8.7916666666666661</v>
      </c>
      <c r="F12" s="302">
        <v>-16.899999999999999</v>
      </c>
      <c r="G12" s="303">
        <v>1240.6999999999998</v>
      </c>
      <c r="H12" s="302">
        <v>65.083333333333329</v>
      </c>
      <c r="I12" s="302">
        <v>13</v>
      </c>
      <c r="J12" s="302">
        <v>1016.1416666666668</v>
      </c>
      <c r="K12" s="302">
        <v>6.0583333333333327</v>
      </c>
      <c r="L12" s="302">
        <v>49</v>
      </c>
      <c r="M12" s="302">
        <v>2354.6</v>
      </c>
      <c r="N12" s="302">
        <v>9</v>
      </c>
      <c r="O12" s="302">
        <v>1.3416666666666668</v>
      </c>
      <c r="P12" s="302">
        <v>6.7</v>
      </c>
      <c r="Q12" s="302">
        <v>13.8</v>
      </c>
      <c r="R12" s="211" t="s">
        <v>95</v>
      </c>
    </row>
    <row r="13" spans="1:24" s="7" customFormat="1" ht="20.100000000000001" customHeight="1">
      <c r="A13" s="172" t="s">
        <v>302</v>
      </c>
      <c r="B13" s="302">
        <v>13.3</v>
      </c>
      <c r="C13" s="302">
        <v>18.399999999999999</v>
      </c>
      <c r="D13" s="302">
        <v>35.5</v>
      </c>
      <c r="E13" s="302">
        <v>8.8000000000000007</v>
      </c>
      <c r="F13" s="302">
        <v>-16.899999999999999</v>
      </c>
      <c r="G13" s="303">
        <v>1242.5</v>
      </c>
      <c r="H13" s="302">
        <v>65</v>
      </c>
      <c r="I13" s="302">
        <v>42</v>
      </c>
      <c r="J13" s="302">
        <v>1016.1</v>
      </c>
      <c r="K13" s="302">
        <v>6.1</v>
      </c>
      <c r="L13" s="302">
        <v>49</v>
      </c>
      <c r="M13" s="302">
        <v>2354.6</v>
      </c>
      <c r="N13" s="302">
        <v>9</v>
      </c>
      <c r="O13" s="302">
        <v>1.3</v>
      </c>
      <c r="P13" s="302">
        <v>3.3</v>
      </c>
      <c r="Q13" s="302">
        <v>6.6</v>
      </c>
      <c r="R13" s="298" t="s">
        <v>96</v>
      </c>
    </row>
    <row r="14" spans="1:24" s="15" customFormat="1" ht="21" customHeight="1">
      <c r="A14" s="304" t="s">
        <v>144</v>
      </c>
      <c r="B14" s="300">
        <v>13.875000000000002</v>
      </c>
      <c r="C14" s="300">
        <v>19.133333333333336</v>
      </c>
      <c r="D14" s="300">
        <v>36</v>
      </c>
      <c r="E14" s="300">
        <v>9.3499999999999979</v>
      </c>
      <c r="F14" s="300">
        <v>-9.6999999999999993</v>
      </c>
      <c r="G14" s="301">
        <v>913.7</v>
      </c>
      <c r="H14" s="300">
        <v>62.666666666666664</v>
      </c>
      <c r="I14" s="300">
        <v>14</v>
      </c>
      <c r="J14" s="300">
        <v>1016.6416666666664</v>
      </c>
      <c r="K14" s="300">
        <v>5.9666666666666677</v>
      </c>
      <c r="L14" s="300">
        <v>49</v>
      </c>
      <c r="M14" s="300">
        <v>2289.1</v>
      </c>
      <c r="N14" s="300">
        <v>6</v>
      </c>
      <c r="O14" s="300">
        <v>1.3916666666666668</v>
      </c>
      <c r="P14" s="300">
        <v>6.9</v>
      </c>
      <c r="Q14" s="300">
        <v>13.5</v>
      </c>
      <c r="R14" s="305" t="s">
        <v>144</v>
      </c>
    </row>
    <row r="15" spans="1:24" s="65" customFormat="1" ht="21" customHeight="1">
      <c r="A15" s="304" t="s">
        <v>145</v>
      </c>
      <c r="B15" s="300">
        <v>14.008333333333333</v>
      </c>
      <c r="C15" s="300">
        <v>19.158333333333335</v>
      </c>
      <c r="D15" s="300">
        <v>36.4</v>
      </c>
      <c r="E15" s="300">
        <v>9.5666666666666664</v>
      </c>
      <c r="F15" s="300">
        <v>-10.8</v>
      </c>
      <c r="G15" s="301">
        <v>756.9</v>
      </c>
      <c r="H15" s="300">
        <v>59.083333333333336</v>
      </c>
      <c r="I15" s="300">
        <v>9</v>
      </c>
      <c r="J15" s="300">
        <v>1016.4083333333333</v>
      </c>
      <c r="K15" s="300">
        <v>5.0999999999999988</v>
      </c>
      <c r="L15" s="300">
        <v>51</v>
      </c>
      <c r="M15" s="300">
        <v>2411.8999999999996</v>
      </c>
      <c r="N15" s="300">
        <v>7.5</v>
      </c>
      <c r="O15" s="300">
        <v>1.4416666666666667</v>
      </c>
      <c r="P15" s="300">
        <v>6.3</v>
      </c>
      <c r="Q15" s="300">
        <v>12.7</v>
      </c>
      <c r="R15" s="305" t="s">
        <v>145</v>
      </c>
    </row>
    <row r="16" spans="1:24" s="75" customFormat="1" ht="21" customHeight="1">
      <c r="A16" s="304" t="s">
        <v>140</v>
      </c>
      <c r="B16" s="300">
        <v>13.866666666666667</v>
      </c>
      <c r="C16" s="300">
        <v>18.891666666666666</v>
      </c>
      <c r="D16" s="300">
        <v>36.299999999999997</v>
      </c>
      <c r="E16" s="300">
        <v>9.4749999999999996</v>
      </c>
      <c r="F16" s="300">
        <v>-16.3</v>
      </c>
      <c r="G16" s="301">
        <v>938</v>
      </c>
      <c r="H16" s="300">
        <v>58.916666666666664</v>
      </c>
      <c r="I16" s="300">
        <v>7</v>
      </c>
      <c r="J16" s="300">
        <v>1016.375</v>
      </c>
      <c r="K16" s="300">
        <v>4.9416666666666664</v>
      </c>
      <c r="L16" s="300">
        <v>53</v>
      </c>
      <c r="M16" s="300">
        <v>2462</v>
      </c>
      <c r="N16" s="300">
        <v>5.3</v>
      </c>
      <c r="O16" s="300">
        <v>1.5416666666666663</v>
      </c>
      <c r="P16" s="300">
        <v>7.1</v>
      </c>
      <c r="Q16" s="300">
        <v>14.7</v>
      </c>
      <c r="R16" s="305" t="s">
        <v>140</v>
      </c>
    </row>
    <row r="17" spans="1:18" s="75" customFormat="1" ht="21" customHeight="1">
      <c r="A17" s="304" t="s">
        <v>226</v>
      </c>
      <c r="B17" s="300">
        <v>13.416666666666666</v>
      </c>
      <c r="C17" s="300">
        <v>18.666666666666668</v>
      </c>
      <c r="D17" s="300">
        <v>36.700000000000003</v>
      </c>
      <c r="E17" s="300">
        <v>8.9333333333333336</v>
      </c>
      <c r="F17" s="300">
        <v>-11.1</v>
      </c>
      <c r="G17" s="301">
        <v>1301.1999999999998</v>
      </c>
      <c r="H17" s="300">
        <v>57.666666666666664</v>
      </c>
      <c r="I17" s="300">
        <v>9</v>
      </c>
      <c r="J17" s="300">
        <v>1016.5833333333334</v>
      </c>
      <c r="K17" s="300">
        <v>4.1833333333333327</v>
      </c>
      <c r="L17" s="300">
        <v>47</v>
      </c>
      <c r="M17" s="300">
        <v>2693.5000000000005</v>
      </c>
      <c r="N17" s="300">
        <v>5</v>
      </c>
      <c r="O17" s="300">
        <v>1.5916666666666666</v>
      </c>
      <c r="P17" s="300">
        <v>7.8</v>
      </c>
      <c r="Q17" s="300">
        <v>14.7</v>
      </c>
      <c r="R17" s="305" t="s">
        <v>226</v>
      </c>
    </row>
    <row r="18" spans="1:18" s="75" customFormat="1" ht="21" customHeight="1">
      <c r="A18" s="304" t="s">
        <v>260</v>
      </c>
      <c r="B18" s="300">
        <v>13.54166666666667</v>
      </c>
      <c r="C18" s="300">
        <v>18.666666666666668</v>
      </c>
      <c r="D18" s="300">
        <v>39.1</v>
      </c>
      <c r="E18" s="300">
        <v>9.0499999999999989</v>
      </c>
      <c r="F18" s="300">
        <v>-15.8</v>
      </c>
      <c r="G18" s="301">
        <v>1381.6000000000001</v>
      </c>
      <c r="H18" s="300">
        <v>60.166666666666664</v>
      </c>
      <c r="I18" s="300">
        <v>11</v>
      </c>
      <c r="J18" s="300">
        <v>1016.7833333333333</v>
      </c>
      <c r="K18" s="300">
        <v>5.1916666666666664</v>
      </c>
      <c r="L18" s="300">
        <v>48.833333333333336</v>
      </c>
      <c r="M18" s="300">
        <v>2640.8</v>
      </c>
      <c r="N18" s="300">
        <v>21.6</v>
      </c>
      <c r="O18" s="300">
        <v>1.675</v>
      </c>
      <c r="P18" s="300">
        <v>8</v>
      </c>
      <c r="Q18" s="300">
        <v>13.7</v>
      </c>
      <c r="R18" s="263" t="s">
        <v>260</v>
      </c>
    </row>
    <row r="19" spans="1:18" s="75" customFormat="1" ht="21" customHeight="1">
      <c r="A19" s="304" t="s">
        <v>265</v>
      </c>
      <c r="B19" s="300">
        <v>14.183333333333335</v>
      </c>
      <c r="C19" s="300">
        <v>19.316666666666663</v>
      </c>
      <c r="D19" s="300">
        <v>36.700000000000003</v>
      </c>
      <c r="E19" s="300">
        <v>9.6750000000000007</v>
      </c>
      <c r="F19" s="300">
        <v>-8.6</v>
      </c>
      <c r="G19" s="301">
        <v>856.69999999999993</v>
      </c>
      <c r="H19" s="300">
        <v>61.166666666666664</v>
      </c>
      <c r="I19" s="300">
        <v>10</v>
      </c>
      <c r="J19" s="300">
        <v>1016.5333333333333</v>
      </c>
      <c r="K19" s="300">
        <v>5.95</v>
      </c>
      <c r="L19" s="300">
        <v>50.583333333333336</v>
      </c>
      <c r="M19" s="300">
        <v>2432.2000000000003</v>
      </c>
      <c r="N19" s="300">
        <v>15</v>
      </c>
      <c r="O19" s="300">
        <v>1.3</v>
      </c>
      <c r="P19" s="300">
        <v>8.6999999999999993</v>
      </c>
      <c r="Q19" s="300">
        <v>18.899999999999999</v>
      </c>
      <c r="R19" s="263" t="s">
        <v>265</v>
      </c>
    </row>
    <row r="20" spans="1:18" s="75" customFormat="1" ht="21" customHeight="1">
      <c r="A20" s="304" t="s">
        <v>262</v>
      </c>
      <c r="B20" s="300">
        <f>AVERAGE(B$21:B$32)</f>
        <v>14.241666666666667</v>
      </c>
      <c r="C20" s="300">
        <f>AVERAGE(C$21:C$32)</f>
        <v>18.891666666666666</v>
      </c>
      <c r="D20" s="300">
        <f>MAX(D$21:D$32)</f>
        <v>36</v>
      </c>
      <c r="E20" s="300">
        <f>AVERAGE(E$21:E$32)</f>
        <v>9.6999999999999993</v>
      </c>
      <c r="F20" s="300">
        <f>MIN(F$21:F$32)</f>
        <v>-13.7</v>
      </c>
      <c r="G20" s="301">
        <f>SUM(G$21:G$32)</f>
        <v>1358.6</v>
      </c>
      <c r="H20" s="300">
        <f>AVERAGE(H$21:H$32)</f>
        <v>62.916666666666664</v>
      </c>
      <c r="I20" s="300">
        <f>MIN(I$21:I$32)</f>
        <v>9</v>
      </c>
      <c r="J20" s="300">
        <f>AVERAGE(J$21:J$32)</f>
        <v>1016.7916666666666</v>
      </c>
      <c r="K20" s="300">
        <f>AVERAGE(K$21:K$32)</f>
        <v>6.2749999999999995</v>
      </c>
      <c r="L20" s="300">
        <f>AVERAGE(L$21:L$32)</f>
        <v>51.25</v>
      </c>
      <c r="M20" s="300">
        <f>SUM(M$21:M$32)</f>
        <v>2319.9000000000005</v>
      </c>
      <c r="N20" s="300">
        <f>MAX(N21:N32)</f>
        <v>5.4</v>
      </c>
      <c r="O20" s="300">
        <f>AVERAGE(O21:O32)</f>
        <v>1.4583333333333333</v>
      </c>
      <c r="P20" s="300">
        <f>MAX(P21:P32)</f>
        <v>7.8</v>
      </c>
      <c r="Q20" s="300">
        <f>MAX(Q21:Q32)</f>
        <v>15.2</v>
      </c>
      <c r="R20" s="305" t="s">
        <v>262</v>
      </c>
    </row>
    <row r="21" spans="1:18" s="11" customFormat="1" ht="19.5" customHeight="1">
      <c r="A21" s="342" t="s">
        <v>374</v>
      </c>
      <c r="B21" s="306">
        <v>2.6</v>
      </c>
      <c r="C21" s="302">
        <v>7</v>
      </c>
      <c r="D21" s="302">
        <v>13.3</v>
      </c>
      <c r="E21" s="302">
        <v>-0.7</v>
      </c>
      <c r="F21" s="302">
        <v>-7</v>
      </c>
      <c r="G21" s="303">
        <v>62</v>
      </c>
      <c r="H21" s="302">
        <v>64</v>
      </c>
      <c r="I21" s="302">
        <v>18</v>
      </c>
      <c r="J21" s="302">
        <v>1023.8</v>
      </c>
      <c r="K21" s="302">
        <v>-4</v>
      </c>
      <c r="L21" s="302">
        <v>59</v>
      </c>
      <c r="M21" s="302">
        <v>151.19999999999999</v>
      </c>
      <c r="N21" s="343" t="s">
        <v>294</v>
      </c>
      <c r="O21" s="302">
        <v>1.1000000000000001</v>
      </c>
      <c r="P21" s="302">
        <v>6.3</v>
      </c>
      <c r="Q21" s="302">
        <v>11.6</v>
      </c>
      <c r="R21" s="344" t="s">
        <v>43</v>
      </c>
    </row>
    <row r="22" spans="1:18" s="11" customFormat="1" ht="19.5" customHeight="1">
      <c r="A22" s="342" t="s">
        <v>375</v>
      </c>
      <c r="B22" s="306">
        <v>3.5</v>
      </c>
      <c r="C22" s="302">
        <v>8.4</v>
      </c>
      <c r="D22" s="302">
        <v>16.399999999999999</v>
      </c>
      <c r="E22" s="302">
        <v>-0.8</v>
      </c>
      <c r="F22" s="302">
        <v>-10</v>
      </c>
      <c r="G22" s="303">
        <v>62.7</v>
      </c>
      <c r="H22" s="302">
        <v>63</v>
      </c>
      <c r="I22" s="302">
        <v>19</v>
      </c>
      <c r="J22" s="302">
        <v>1025.0999999999999</v>
      </c>
      <c r="K22" s="302">
        <v>-3.5</v>
      </c>
      <c r="L22" s="302">
        <v>49</v>
      </c>
      <c r="M22" s="302">
        <v>188.3</v>
      </c>
      <c r="N22" s="343">
        <v>5.4</v>
      </c>
      <c r="O22" s="302">
        <v>1.3</v>
      </c>
      <c r="P22" s="302">
        <v>5.9</v>
      </c>
      <c r="Q22" s="302">
        <v>12.1</v>
      </c>
      <c r="R22" s="344" t="s">
        <v>44</v>
      </c>
    </row>
    <row r="23" spans="1:18" s="11" customFormat="1" ht="19.5" customHeight="1">
      <c r="A23" s="342" t="s">
        <v>376</v>
      </c>
      <c r="B23" s="306">
        <v>8.5</v>
      </c>
      <c r="C23" s="302">
        <v>14.6</v>
      </c>
      <c r="D23" s="302">
        <v>22.5</v>
      </c>
      <c r="E23" s="302">
        <v>2.9</v>
      </c>
      <c r="F23" s="302">
        <v>-3</v>
      </c>
      <c r="G23" s="303">
        <v>22.9</v>
      </c>
      <c r="H23" s="302">
        <v>50</v>
      </c>
      <c r="I23" s="302">
        <v>14</v>
      </c>
      <c r="J23" s="302">
        <v>1018</v>
      </c>
      <c r="K23" s="302">
        <v>-2.4</v>
      </c>
      <c r="L23" s="302">
        <v>35</v>
      </c>
      <c r="M23" s="302">
        <v>244.1</v>
      </c>
      <c r="N23" s="343" t="s">
        <v>294</v>
      </c>
      <c r="O23" s="302">
        <v>1.6</v>
      </c>
      <c r="P23" s="302">
        <v>6.6</v>
      </c>
      <c r="Q23" s="302">
        <v>14.7</v>
      </c>
      <c r="R23" s="344" t="s">
        <v>45</v>
      </c>
    </row>
    <row r="24" spans="1:18" s="11" customFormat="1" ht="19.5" customHeight="1">
      <c r="A24" s="342" t="s">
        <v>377</v>
      </c>
      <c r="B24" s="306">
        <v>11.8</v>
      </c>
      <c r="C24" s="302">
        <v>18.2</v>
      </c>
      <c r="D24" s="302">
        <v>26.6</v>
      </c>
      <c r="E24" s="302">
        <v>6.2</v>
      </c>
      <c r="F24" s="302">
        <v>2.4</v>
      </c>
      <c r="G24" s="303">
        <v>15.7</v>
      </c>
      <c r="H24" s="302">
        <v>45</v>
      </c>
      <c r="I24" s="302">
        <v>9</v>
      </c>
      <c r="J24" s="302">
        <v>1017.4</v>
      </c>
      <c r="K24" s="302">
        <v>-0.9</v>
      </c>
      <c r="L24" s="302">
        <v>29</v>
      </c>
      <c r="M24" s="302">
        <v>286.3</v>
      </c>
      <c r="N24" s="345" t="s">
        <v>294</v>
      </c>
      <c r="O24" s="302">
        <v>1.9</v>
      </c>
      <c r="P24" s="302">
        <v>7.8</v>
      </c>
      <c r="Q24" s="302">
        <v>15.2</v>
      </c>
      <c r="R24" s="344" t="s">
        <v>46</v>
      </c>
    </row>
    <row r="25" spans="1:18" s="11" customFormat="1" ht="19.5" customHeight="1">
      <c r="A25" s="342" t="s">
        <v>378</v>
      </c>
      <c r="B25" s="306">
        <v>19.2</v>
      </c>
      <c r="C25" s="302">
        <v>24.7</v>
      </c>
      <c r="D25" s="302">
        <v>29.8</v>
      </c>
      <c r="E25" s="302">
        <v>14.5</v>
      </c>
      <c r="F25" s="302">
        <v>9.8000000000000007</v>
      </c>
      <c r="G25" s="303">
        <v>65.3</v>
      </c>
      <c r="H25" s="302">
        <v>62</v>
      </c>
      <c r="I25" s="302">
        <v>16</v>
      </c>
      <c r="J25" s="302">
        <v>1010.2</v>
      </c>
      <c r="K25" s="302">
        <v>10.7</v>
      </c>
      <c r="L25" s="302">
        <v>60</v>
      </c>
      <c r="M25" s="302">
        <v>229.5</v>
      </c>
      <c r="N25" s="343" t="s">
        <v>294</v>
      </c>
      <c r="O25" s="302">
        <v>1.7</v>
      </c>
      <c r="P25" s="302">
        <v>6.9</v>
      </c>
      <c r="Q25" s="302">
        <v>12.2</v>
      </c>
      <c r="R25" s="344" t="s">
        <v>47</v>
      </c>
    </row>
    <row r="26" spans="1:18" s="11" customFormat="1" ht="19.5" customHeight="1">
      <c r="A26" s="342" t="s">
        <v>379</v>
      </c>
      <c r="B26" s="306">
        <v>24.5</v>
      </c>
      <c r="C26" s="302">
        <v>29.6</v>
      </c>
      <c r="D26" s="302">
        <v>34.4</v>
      </c>
      <c r="E26" s="302">
        <v>20.399999999999999</v>
      </c>
      <c r="F26" s="302">
        <v>15.6</v>
      </c>
      <c r="G26" s="303">
        <v>145.9</v>
      </c>
      <c r="H26" s="302">
        <v>66</v>
      </c>
      <c r="I26" s="302">
        <v>19</v>
      </c>
      <c r="J26" s="302">
        <v>1006</v>
      </c>
      <c r="K26" s="302">
        <v>17</v>
      </c>
      <c r="L26" s="302">
        <v>59</v>
      </c>
      <c r="M26" s="302">
        <v>199.4</v>
      </c>
      <c r="N26" s="343" t="s">
        <v>294</v>
      </c>
      <c r="O26" s="302">
        <v>1.6</v>
      </c>
      <c r="P26" s="302">
        <v>5.6</v>
      </c>
      <c r="Q26" s="302">
        <v>10.199999999999999</v>
      </c>
      <c r="R26" s="344" t="s">
        <v>48</v>
      </c>
    </row>
    <row r="27" spans="1:18" s="11" customFormat="1" ht="19.5" customHeight="1">
      <c r="A27" s="342" t="s">
        <v>380</v>
      </c>
      <c r="B27" s="306">
        <v>24.3</v>
      </c>
      <c r="C27" s="302">
        <v>27.9</v>
      </c>
      <c r="D27" s="302">
        <v>32.799999999999997</v>
      </c>
      <c r="E27" s="302">
        <v>21.1</v>
      </c>
      <c r="F27" s="302">
        <v>17.7</v>
      </c>
      <c r="G27" s="303">
        <v>386.6</v>
      </c>
      <c r="H27" s="302">
        <v>76</v>
      </c>
      <c r="I27" s="302">
        <v>35</v>
      </c>
      <c r="J27" s="302">
        <v>1006.5</v>
      </c>
      <c r="K27" s="302">
        <v>19.5</v>
      </c>
      <c r="L27" s="302">
        <v>80</v>
      </c>
      <c r="M27" s="302">
        <v>109.4</v>
      </c>
      <c r="N27" s="343" t="s">
        <v>294</v>
      </c>
      <c r="O27" s="302">
        <v>1.5</v>
      </c>
      <c r="P27" s="302">
        <v>6.5</v>
      </c>
      <c r="Q27" s="302">
        <v>12.9</v>
      </c>
      <c r="R27" s="344" t="s">
        <v>49</v>
      </c>
    </row>
    <row r="28" spans="1:18" s="11" customFormat="1" ht="19.5" customHeight="1">
      <c r="A28" s="342" t="s">
        <v>381</v>
      </c>
      <c r="B28" s="306">
        <v>27.7</v>
      </c>
      <c r="C28" s="302">
        <v>31.7</v>
      </c>
      <c r="D28" s="302">
        <v>36</v>
      </c>
      <c r="E28" s="302">
        <v>24.7</v>
      </c>
      <c r="F28" s="302">
        <v>22.2</v>
      </c>
      <c r="G28" s="303">
        <v>385.8</v>
      </c>
      <c r="H28" s="302">
        <v>79</v>
      </c>
      <c r="I28" s="302">
        <v>42</v>
      </c>
      <c r="J28" s="302">
        <v>1008.6</v>
      </c>
      <c r="K28" s="302">
        <v>23.4</v>
      </c>
      <c r="L28" s="302">
        <v>70</v>
      </c>
      <c r="M28" s="302">
        <v>145.80000000000001</v>
      </c>
      <c r="N28" s="343" t="s">
        <v>294</v>
      </c>
      <c r="O28" s="302">
        <v>1.4</v>
      </c>
      <c r="P28" s="302">
        <v>6.5</v>
      </c>
      <c r="Q28" s="302">
        <v>12.6</v>
      </c>
      <c r="R28" s="344" t="s">
        <v>50</v>
      </c>
    </row>
    <row r="29" spans="1:18" s="11" customFormat="1" ht="19.5" customHeight="1">
      <c r="A29" s="342" t="s">
        <v>382</v>
      </c>
      <c r="B29" s="306">
        <v>21.5</v>
      </c>
      <c r="C29" s="302">
        <v>26.1</v>
      </c>
      <c r="D29" s="302">
        <v>31.7</v>
      </c>
      <c r="E29" s="302">
        <v>17.8</v>
      </c>
      <c r="F29" s="302">
        <v>13.1</v>
      </c>
      <c r="G29" s="303">
        <v>160.6</v>
      </c>
      <c r="H29" s="302">
        <v>71</v>
      </c>
      <c r="I29" s="302">
        <v>28</v>
      </c>
      <c r="J29" s="302">
        <v>1011.9</v>
      </c>
      <c r="K29" s="302">
        <v>15.6</v>
      </c>
      <c r="L29" s="302">
        <v>56</v>
      </c>
      <c r="M29" s="302">
        <v>184.4</v>
      </c>
      <c r="N29" s="343" t="s">
        <v>294</v>
      </c>
      <c r="O29" s="302">
        <v>1.7</v>
      </c>
      <c r="P29" s="302">
        <v>7.5</v>
      </c>
      <c r="Q29" s="302">
        <v>14.4</v>
      </c>
      <c r="R29" s="344" t="s">
        <v>51</v>
      </c>
    </row>
    <row r="30" spans="1:18" s="11" customFormat="1" ht="19.5" customHeight="1">
      <c r="A30" s="342" t="s">
        <v>383</v>
      </c>
      <c r="B30" s="306">
        <v>14.5</v>
      </c>
      <c r="C30" s="302">
        <v>20</v>
      </c>
      <c r="D30" s="302">
        <v>25.2</v>
      </c>
      <c r="E30" s="302">
        <v>9.5</v>
      </c>
      <c r="F30" s="302">
        <v>4.5999999999999996</v>
      </c>
      <c r="G30" s="303">
        <v>5.8</v>
      </c>
      <c r="H30" s="302">
        <v>61</v>
      </c>
      <c r="I30" s="302">
        <v>15</v>
      </c>
      <c r="J30" s="302">
        <v>1021</v>
      </c>
      <c r="K30" s="302">
        <v>6.5</v>
      </c>
      <c r="L30" s="302">
        <v>37</v>
      </c>
      <c r="M30" s="302">
        <v>224.3</v>
      </c>
      <c r="N30" s="343" t="s">
        <v>294</v>
      </c>
      <c r="O30" s="302">
        <v>1.3</v>
      </c>
      <c r="P30" s="302">
        <v>5.6</v>
      </c>
      <c r="Q30" s="302">
        <v>11</v>
      </c>
      <c r="R30" s="344" t="s">
        <v>52</v>
      </c>
    </row>
    <row r="31" spans="1:18" s="11" customFormat="1" ht="19.5" customHeight="1">
      <c r="A31" s="342" t="s">
        <v>384</v>
      </c>
      <c r="B31" s="307">
        <v>8.8000000000000007</v>
      </c>
      <c r="C31" s="302">
        <v>13.6</v>
      </c>
      <c r="D31" s="302">
        <v>21.2</v>
      </c>
      <c r="E31" s="302">
        <v>4.3</v>
      </c>
      <c r="F31" s="302">
        <v>-1.9</v>
      </c>
      <c r="G31" s="303">
        <v>41</v>
      </c>
      <c r="H31" s="302">
        <v>61</v>
      </c>
      <c r="I31" s="302">
        <v>15</v>
      </c>
      <c r="J31" s="302">
        <v>1025.5999999999999</v>
      </c>
      <c r="K31" s="302">
        <v>1</v>
      </c>
      <c r="L31" s="302">
        <v>42</v>
      </c>
      <c r="M31" s="302">
        <v>178.4</v>
      </c>
      <c r="N31" s="343" t="s">
        <v>294</v>
      </c>
      <c r="O31" s="302">
        <v>1.2</v>
      </c>
      <c r="P31" s="302">
        <v>5.5</v>
      </c>
      <c r="Q31" s="308">
        <v>10.8</v>
      </c>
      <c r="R31" s="344" t="s">
        <v>53</v>
      </c>
    </row>
    <row r="32" spans="1:18" s="11" customFormat="1" ht="19.5" customHeight="1" thickBot="1">
      <c r="A32" s="346" t="s">
        <v>385</v>
      </c>
      <c r="B32" s="309">
        <v>4</v>
      </c>
      <c r="C32" s="310">
        <v>4.9000000000000004</v>
      </c>
      <c r="D32" s="310">
        <v>12.1</v>
      </c>
      <c r="E32" s="310">
        <v>-3.5</v>
      </c>
      <c r="F32" s="310">
        <v>-13.7</v>
      </c>
      <c r="G32" s="311">
        <v>4.3</v>
      </c>
      <c r="H32" s="310">
        <v>57</v>
      </c>
      <c r="I32" s="310">
        <v>17</v>
      </c>
      <c r="J32" s="310">
        <v>1027.4000000000001</v>
      </c>
      <c r="K32" s="310">
        <v>-7.6</v>
      </c>
      <c r="L32" s="310">
        <v>39</v>
      </c>
      <c r="M32" s="310">
        <v>178.8</v>
      </c>
      <c r="N32" s="347">
        <v>5.3</v>
      </c>
      <c r="O32" s="310">
        <v>1.2</v>
      </c>
      <c r="P32" s="310">
        <v>4.9000000000000004</v>
      </c>
      <c r="Q32" s="312">
        <v>9.5</v>
      </c>
      <c r="R32" s="348" t="s">
        <v>54</v>
      </c>
    </row>
    <row r="33" spans="1:18" s="16" customFormat="1" ht="3" customHeight="1">
      <c r="A33" s="349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1"/>
      <c r="M33" s="352"/>
      <c r="N33" s="352"/>
      <c r="O33" s="351"/>
      <c r="P33" s="352"/>
      <c r="Q33" s="352"/>
      <c r="R33" s="352"/>
    </row>
    <row r="34" spans="1:18" s="11" customFormat="1" ht="12">
      <c r="A34" s="271" t="s">
        <v>257</v>
      </c>
      <c r="B34" s="317"/>
      <c r="C34" s="317"/>
      <c r="D34" s="317"/>
      <c r="E34" s="317"/>
      <c r="F34" s="317"/>
      <c r="G34" s="317"/>
      <c r="H34" s="317"/>
      <c r="I34" s="317"/>
      <c r="J34" s="319"/>
      <c r="K34" s="317"/>
      <c r="L34" s="318"/>
      <c r="M34" s="319"/>
      <c r="N34" s="319"/>
      <c r="O34" s="319"/>
      <c r="P34" s="319"/>
      <c r="Q34" s="319"/>
      <c r="R34" s="141" t="s">
        <v>252</v>
      </c>
    </row>
    <row r="35" spans="1:18" s="11" customFormat="1" ht="12">
      <c r="A35" s="353"/>
      <c r="B35" s="317"/>
      <c r="C35" s="317"/>
      <c r="D35" s="317"/>
      <c r="E35" s="317"/>
      <c r="F35" s="317"/>
      <c r="G35" s="317"/>
      <c r="H35" s="317"/>
      <c r="I35" s="317"/>
      <c r="J35" s="354"/>
      <c r="K35" s="317"/>
      <c r="L35" s="315"/>
      <c r="M35" s="315"/>
      <c r="N35" s="319"/>
      <c r="O35" s="319"/>
      <c r="P35" s="313"/>
      <c r="Q35" s="313"/>
      <c r="R35" s="317"/>
    </row>
    <row r="36" spans="1:18" ht="9" customHeight="1"/>
    <row r="37" spans="1:18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8">
      <c r="A38" s="93" t="s">
        <v>231</v>
      </c>
    </row>
    <row r="39" spans="1:18">
      <c r="A39" s="17" t="s">
        <v>248</v>
      </c>
    </row>
    <row r="40" spans="1:18">
      <c r="A40" s="94" t="s">
        <v>230</v>
      </c>
    </row>
    <row r="41" spans="1:18">
      <c r="A41" s="95" t="s">
        <v>250</v>
      </c>
    </row>
    <row r="42" spans="1:18">
      <c r="A42" s="96" t="s">
        <v>249</v>
      </c>
    </row>
    <row r="46" spans="1:18">
      <c r="A46" s="93" t="s">
        <v>232</v>
      </c>
    </row>
    <row r="47" spans="1:18">
      <c r="A47" s="93" t="s">
        <v>233</v>
      </c>
    </row>
    <row r="48" spans="1:18">
      <c r="A48" s="93" t="s">
        <v>234</v>
      </c>
    </row>
    <row r="49" spans="1:1">
      <c r="A49" s="93" t="s">
        <v>235</v>
      </c>
    </row>
    <row r="50" spans="1:1">
      <c r="A50" s="93" t="s">
        <v>236</v>
      </c>
    </row>
    <row r="51" spans="1:1">
      <c r="A51" s="93" t="s">
        <v>237</v>
      </c>
    </row>
    <row r="52" spans="1:1">
      <c r="A52" s="93" t="s">
        <v>238</v>
      </c>
    </row>
    <row r="53" spans="1:1">
      <c r="A53" s="93" t="s">
        <v>239</v>
      </c>
    </row>
    <row r="54" spans="1:1">
      <c r="A54" s="93" t="s">
        <v>240</v>
      </c>
    </row>
    <row r="55" spans="1:1">
      <c r="A55" s="93" t="s">
        <v>241</v>
      </c>
    </row>
    <row r="56" spans="1:1">
      <c r="A56" s="93" t="s">
        <v>242</v>
      </c>
    </row>
    <row r="57" spans="1:1">
      <c r="A57" s="93" t="s">
        <v>243</v>
      </c>
    </row>
    <row r="58" spans="1:1">
      <c r="A58" s="93" t="s">
        <v>244</v>
      </c>
    </row>
    <row r="59" spans="1:1">
      <c r="A59" s="93" t="s">
        <v>245</v>
      </c>
    </row>
    <row r="60" spans="1:1">
      <c r="A60" s="93" t="s">
        <v>246</v>
      </c>
    </row>
    <row r="61" spans="1:1">
      <c r="A61" s="93" t="s">
        <v>247</v>
      </c>
    </row>
  </sheetData>
  <mergeCells count="17">
    <mergeCell ref="A3:I3"/>
    <mergeCell ref="J3:R3"/>
    <mergeCell ref="B7:F7"/>
    <mergeCell ref="H7:I7"/>
    <mergeCell ref="O7:Q8"/>
    <mergeCell ref="H8:I8"/>
    <mergeCell ref="A7:A10"/>
    <mergeCell ref="R7:R10"/>
    <mergeCell ref="G9:G10"/>
    <mergeCell ref="V7:V8"/>
    <mergeCell ref="W7:W8"/>
    <mergeCell ref="X7:X8"/>
    <mergeCell ref="J9:J10"/>
    <mergeCell ref="K9:K10"/>
    <mergeCell ref="L9:L10"/>
    <mergeCell ref="M9:M10"/>
    <mergeCell ref="N9:N10"/>
  </mergeCells>
  <phoneticPr fontId="2" type="noConversion"/>
  <printOptions horizontalCentered="1" gridLinesSet="0"/>
  <pageMargins left="0.59055118110236215" right="0.59055118110236215" top="0.59055118110236215" bottom="0.98425196850393704" header="0" footer="0"/>
  <pageSetup paperSize="7" orientation="portrait" r:id="rId1"/>
  <headerFooter alignWithMargins="0"/>
  <colBreaks count="1" manualBreakCount="1">
    <brk id="9" max="1048575" man="1"/>
  </colBreaks>
  <ignoredErrors>
    <ignoredError sqref="L8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tabSelected="1" view="pageBreakPreview" zoomScaleNormal="100" zoomScaleSheetLayoutView="100" workbookViewId="0">
      <selection activeCell="D15" sqref="D15"/>
    </sheetView>
  </sheetViews>
  <sheetFormatPr defaultColWidth="8" defaultRowHeight="15.75"/>
  <cols>
    <col min="1" max="1" width="4.5546875" style="39" customWidth="1"/>
    <col min="2" max="2" width="3.33203125" style="52" customWidth="1"/>
    <col min="3" max="3" width="6.5546875" style="53" bestFit="1" customWidth="1"/>
    <col min="4" max="4" width="4" style="52" customWidth="1"/>
    <col min="5" max="5" width="3.88671875" style="52" customWidth="1"/>
    <col min="6" max="6" width="4" style="52" customWidth="1"/>
    <col min="7" max="7" width="4.5546875" style="52" customWidth="1"/>
    <col min="8" max="8" width="4" style="52" customWidth="1"/>
    <col min="9" max="9" width="4.88671875" style="52" customWidth="1"/>
    <col min="10" max="10" width="4.77734375" style="52" customWidth="1"/>
    <col min="11" max="11" width="4.88671875" style="52" customWidth="1"/>
    <col min="12" max="13" width="4.6640625" style="52" customWidth="1"/>
    <col min="14" max="14" width="4.44140625" style="52" customWidth="1"/>
    <col min="15" max="15" width="4" style="52" customWidth="1"/>
    <col min="16" max="16384" width="8" style="39"/>
  </cols>
  <sheetData>
    <row r="1" spans="1:16" s="32" customFormat="1" ht="12" customHeight="1">
      <c r="A1" s="81"/>
      <c r="B1" s="8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6" s="36" customFormat="1" ht="12" customHeight="1">
      <c r="B2" s="33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s="37" customFormat="1" ht="20.100000000000001" customHeight="1">
      <c r="B3" s="439" t="s">
        <v>297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6" ht="20.100000000000001" customHeight="1">
      <c r="B4" s="440" t="s">
        <v>106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6" ht="9.9499999999999993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s="32" customFormat="1" ht="15" customHeight="1" thickBot="1">
      <c r="A6" s="66" t="s">
        <v>132</v>
      </c>
      <c r="C6" s="59"/>
      <c r="D6" s="60"/>
      <c r="E6" s="60"/>
      <c r="F6" s="60"/>
      <c r="G6" s="60"/>
      <c r="H6" s="60"/>
      <c r="I6" s="60"/>
      <c r="J6" s="61"/>
      <c r="K6" s="60"/>
      <c r="L6" s="60"/>
      <c r="M6" s="60"/>
      <c r="N6" s="441" t="s">
        <v>107</v>
      </c>
      <c r="O6" s="441"/>
    </row>
    <row r="7" spans="1:16" s="32" customFormat="1" ht="24.75" customHeight="1">
      <c r="A7" s="442" t="s">
        <v>139</v>
      </c>
      <c r="B7" s="443"/>
      <c r="C7" s="62" t="s">
        <v>133</v>
      </c>
      <c r="D7" s="40" t="s">
        <v>108</v>
      </c>
      <c r="E7" s="40" t="s">
        <v>109</v>
      </c>
      <c r="F7" s="40" t="s">
        <v>110</v>
      </c>
      <c r="G7" s="40" t="s">
        <v>111</v>
      </c>
      <c r="H7" s="40" t="s">
        <v>112</v>
      </c>
      <c r="I7" s="40" t="s">
        <v>113</v>
      </c>
      <c r="J7" s="40" t="s">
        <v>114</v>
      </c>
      <c r="K7" s="40" t="s">
        <v>115</v>
      </c>
      <c r="L7" s="40" t="s">
        <v>116</v>
      </c>
      <c r="M7" s="40" t="s">
        <v>117</v>
      </c>
      <c r="N7" s="40" t="s">
        <v>118</v>
      </c>
      <c r="O7" s="41" t="s">
        <v>119</v>
      </c>
    </row>
    <row r="8" spans="1:16" s="32" customFormat="1" ht="19.5" customHeight="1" thickBot="1">
      <c r="A8" s="444"/>
      <c r="B8" s="445"/>
      <c r="C8" s="63" t="s">
        <v>17</v>
      </c>
      <c r="D8" s="63" t="s">
        <v>43</v>
      </c>
      <c r="E8" s="63" t="s">
        <v>44</v>
      </c>
      <c r="F8" s="63" t="s">
        <v>45</v>
      </c>
      <c r="G8" s="63" t="s">
        <v>46</v>
      </c>
      <c r="H8" s="63" t="s">
        <v>120</v>
      </c>
      <c r="I8" s="63" t="s">
        <v>203</v>
      </c>
      <c r="J8" s="63" t="s">
        <v>204</v>
      </c>
      <c r="K8" s="63" t="s">
        <v>50</v>
      </c>
      <c r="L8" s="63" t="s">
        <v>51</v>
      </c>
      <c r="M8" s="63" t="s">
        <v>52</v>
      </c>
      <c r="N8" s="63" t="s">
        <v>53</v>
      </c>
      <c r="O8" s="64" t="s">
        <v>54</v>
      </c>
      <c r="P8" s="42"/>
    </row>
    <row r="9" spans="1:16" s="46" customFormat="1" ht="5.25" customHeight="1">
      <c r="A9" s="82"/>
      <c r="B9" s="26"/>
      <c r="C9" s="79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45"/>
    </row>
    <row r="10" spans="1:16" s="46" customFormat="1" ht="38.25" customHeight="1">
      <c r="A10" s="454">
        <v>2013</v>
      </c>
      <c r="B10" s="455"/>
      <c r="C10" s="79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45"/>
    </row>
    <row r="11" spans="1:16" s="44" customFormat="1" ht="12" customHeight="1">
      <c r="A11" s="456" t="s">
        <v>92</v>
      </c>
      <c r="B11" s="457"/>
      <c r="C11" s="89">
        <v>1240.6999999999998</v>
      </c>
      <c r="D11" s="87">
        <v>30.5</v>
      </c>
      <c r="E11" s="87">
        <v>33.200000000000003</v>
      </c>
      <c r="F11" s="87">
        <v>46.8</v>
      </c>
      <c r="G11" s="87">
        <v>65</v>
      </c>
      <c r="H11" s="87">
        <v>97.9</v>
      </c>
      <c r="I11" s="87">
        <v>229.9</v>
      </c>
      <c r="J11" s="87">
        <v>253.6</v>
      </c>
      <c r="K11" s="87">
        <v>183.9</v>
      </c>
      <c r="L11" s="87">
        <v>162.6</v>
      </c>
      <c r="M11" s="87">
        <v>25</v>
      </c>
      <c r="N11" s="87">
        <v>75</v>
      </c>
      <c r="O11" s="87">
        <v>37.299999999999997</v>
      </c>
      <c r="P11" s="43"/>
    </row>
    <row r="12" spans="1:16" s="44" customFormat="1" ht="16.5" customHeight="1">
      <c r="A12" s="362"/>
      <c r="B12" s="83"/>
      <c r="C12" s="86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43"/>
    </row>
    <row r="13" spans="1:16" s="44" customFormat="1" ht="25.5" customHeight="1">
      <c r="A13" s="436" t="s">
        <v>224</v>
      </c>
      <c r="B13" s="437"/>
      <c r="C13" s="90">
        <v>1242.5</v>
      </c>
      <c r="D13" s="88">
        <v>27.5</v>
      </c>
      <c r="E13" s="88">
        <v>29</v>
      </c>
      <c r="F13" s="88">
        <v>47</v>
      </c>
      <c r="G13" s="88">
        <v>78.5</v>
      </c>
      <c r="H13" s="88">
        <v>88</v>
      </c>
      <c r="I13" s="88">
        <v>207.5</v>
      </c>
      <c r="J13" s="88">
        <v>269</v>
      </c>
      <c r="K13" s="88">
        <v>225</v>
      </c>
      <c r="L13" s="88">
        <v>153.5</v>
      </c>
      <c r="M13" s="88">
        <v>16</v>
      </c>
      <c r="N13" s="88">
        <v>66.5</v>
      </c>
      <c r="O13" s="88">
        <v>35</v>
      </c>
      <c r="P13" s="43"/>
    </row>
    <row r="14" spans="1:16" s="46" customFormat="1" ht="53.45" customHeight="1">
      <c r="A14" s="450">
        <v>2014</v>
      </c>
      <c r="B14" s="451"/>
      <c r="C14" s="84">
        <v>913.7</v>
      </c>
      <c r="D14" s="92">
        <v>5.9</v>
      </c>
      <c r="E14" s="92">
        <v>6.8</v>
      </c>
      <c r="F14" s="92">
        <v>51.1</v>
      </c>
      <c r="G14" s="92">
        <v>43.7</v>
      </c>
      <c r="H14" s="92">
        <v>35</v>
      </c>
      <c r="I14" s="92">
        <v>92.6</v>
      </c>
      <c r="J14" s="92">
        <v>125.1</v>
      </c>
      <c r="K14" s="92">
        <v>197.5</v>
      </c>
      <c r="L14" s="92">
        <v>147.5</v>
      </c>
      <c r="M14" s="92">
        <v>151.1</v>
      </c>
      <c r="N14" s="92">
        <v>24.8</v>
      </c>
      <c r="O14" s="92">
        <v>32.6</v>
      </c>
      <c r="P14" s="45"/>
    </row>
    <row r="15" spans="1:16" s="46" customFormat="1" ht="53.45" customHeight="1">
      <c r="A15" s="450">
        <v>2015</v>
      </c>
      <c r="B15" s="451"/>
      <c r="C15" s="84">
        <v>756.9</v>
      </c>
      <c r="D15" s="92">
        <v>16</v>
      </c>
      <c r="E15" s="92">
        <v>26.5</v>
      </c>
      <c r="F15" s="92">
        <v>44.1</v>
      </c>
      <c r="G15" s="92">
        <v>109.1</v>
      </c>
      <c r="H15" s="92">
        <v>24.4</v>
      </c>
      <c r="I15" s="92">
        <v>83.3</v>
      </c>
      <c r="J15" s="92">
        <v>141.4</v>
      </c>
      <c r="K15" s="92">
        <v>54.3</v>
      </c>
      <c r="L15" s="92">
        <v>20.100000000000001</v>
      </c>
      <c r="M15" s="92">
        <v>90.5</v>
      </c>
      <c r="N15" s="92">
        <v>107.5</v>
      </c>
      <c r="O15" s="92">
        <v>39.700000000000003</v>
      </c>
      <c r="P15" s="45"/>
    </row>
    <row r="16" spans="1:16" s="78" customFormat="1" ht="53.45" customHeight="1">
      <c r="A16" s="450">
        <v>2016</v>
      </c>
      <c r="B16" s="451"/>
      <c r="C16" s="84">
        <v>938</v>
      </c>
      <c r="D16" s="92">
        <v>5.7</v>
      </c>
      <c r="E16" s="92">
        <v>45.5</v>
      </c>
      <c r="F16" s="92">
        <v>13.2</v>
      </c>
      <c r="G16" s="92">
        <v>132.1</v>
      </c>
      <c r="H16" s="92">
        <v>84.4</v>
      </c>
      <c r="I16" s="92">
        <v>39.9</v>
      </c>
      <c r="J16" s="92">
        <v>320</v>
      </c>
      <c r="K16" s="92">
        <v>69</v>
      </c>
      <c r="L16" s="92">
        <v>78.099999999999994</v>
      </c>
      <c r="M16" s="92">
        <v>83.6</v>
      </c>
      <c r="N16" s="92">
        <v>26.4</v>
      </c>
      <c r="O16" s="92">
        <v>40.1</v>
      </c>
      <c r="P16" s="77"/>
    </row>
    <row r="17" spans="1:16" s="78" customFormat="1" ht="53.45" customHeight="1">
      <c r="A17" s="446">
        <v>2017</v>
      </c>
      <c r="B17" s="447"/>
      <c r="C17" s="79">
        <v>1301.1999999999998</v>
      </c>
      <c r="D17" s="97">
        <v>12</v>
      </c>
      <c r="E17" s="97">
        <v>38.700000000000003</v>
      </c>
      <c r="F17" s="97">
        <v>8.9</v>
      </c>
      <c r="G17" s="97">
        <v>61.7</v>
      </c>
      <c r="H17" s="97">
        <v>11.9</v>
      </c>
      <c r="I17" s="97">
        <v>17.5</v>
      </c>
      <c r="J17" s="97">
        <v>789.1</v>
      </c>
      <c r="K17" s="97">
        <v>225.2</v>
      </c>
      <c r="L17" s="97">
        <v>78.3</v>
      </c>
      <c r="M17" s="97">
        <v>23.1</v>
      </c>
      <c r="N17" s="97">
        <v>13.7</v>
      </c>
      <c r="O17" s="97">
        <v>21.1</v>
      </c>
      <c r="P17" s="77"/>
    </row>
    <row r="18" spans="1:16" s="78" customFormat="1" ht="53.45" customHeight="1">
      <c r="A18" s="446">
        <v>2018</v>
      </c>
      <c r="B18" s="447"/>
      <c r="C18" s="79">
        <v>1381.6000000000001</v>
      </c>
      <c r="D18" s="97">
        <v>17.600000000000001</v>
      </c>
      <c r="E18" s="97">
        <v>30.6</v>
      </c>
      <c r="F18" s="97">
        <v>81.7</v>
      </c>
      <c r="G18" s="97">
        <v>133</v>
      </c>
      <c r="H18" s="97">
        <v>92</v>
      </c>
      <c r="I18" s="97">
        <v>63.3</v>
      </c>
      <c r="J18" s="97">
        <v>324.89999999999998</v>
      </c>
      <c r="K18" s="97">
        <v>247.9</v>
      </c>
      <c r="L18" s="97">
        <v>204</v>
      </c>
      <c r="M18" s="97">
        <v>112.2</v>
      </c>
      <c r="N18" s="97">
        <v>45.9</v>
      </c>
      <c r="O18" s="97">
        <v>28.5</v>
      </c>
      <c r="P18" s="77"/>
    </row>
    <row r="19" spans="1:16" s="78" customFormat="1" ht="53.45" customHeight="1">
      <c r="A19" s="446">
        <v>2019</v>
      </c>
      <c r="B19" s="447"/>
      <c r="C19" s="79">
        <v>856.69999999999993</v>
      </c>
      <c r="D19" s="97">
        <v>0.1</v>
      </c>
      <c r="E19" s="97">
        <v>23</v>
      </c>
      <c r="F19" s="97">
        <v>20.3</v>
      </c>
      <c r="G19" s="97">
        <v>60.8</v>
      </c>
      <c r="H19" s="97">
        <v>20.3</v>
      </c>
      <c r="I19" s="97">
        <v>82.5</v>
      </c>
      <c r="J19" s="97">
        <v>204.8</v>
      </c>
      <c r="K19" s="97">
        <v>80.5</v>
      </c>
      <c r="L19" s="97">
        <v>155.1</v>
      </c>
      <c r="M19" s="97">
        <v>84.3</v>
      </c>
      <c r="N19" s="97">
        <v>104.9</v>
      </c>
      <c r="O19" s="97">
        <v>20.100000000000001</v>
      </c>
      <c r="P19" s="77"/>
    </row>
    <row r="20" spans="1:16" s="78" customFormat="1" ht="53.45" customHeight="1">
      <c r="A20" s="452">
        <v>2020</v>
      </c>
      <c r="B20" s="453"/>
      <c r="C20" s="360">
        <f>SUM(D20:O20)</f>
        <v>1358.6</v>
      </c>
      <c r="D20" s="361">
        <v>62</v>
      </c>
      <c r="E20" s="361">
        <v>62.7</v>
      </c>
      <c r="F20" s="361">
        <v>22.9</v>
      </c>
      <c r="G20" s="361">
        <v>15.7</v>
      </c>
      <c r="H20" s="361">
        <v>65.3</v>
      </c>
      <c r="I20" s="361">
        <v>145.9</v>
      </c>
      <c r="J20" s="361">
        <v>386.6</v>
      </c>
      <c r="K20" s="361">
        <v>385.8</v>
      </c>
      <c r="L20" s="361">
        <v>160.6</v>
      </c>
      <c r="M20" s="361">
        <v>5.8</v>
      </c>
      <c r="N20" s="361">
        <v>41</v>
      </c>
      <c r="O20" s="361">
        <v>4.3</v>
      </c>
      <c r="P20" s="77"/>
    </row>
    <row r="21" spans="1:16" s="78" customFormat="1" ht="6.75" customHeight="1" thickBot="1">
      <c r="A21" s="448"/>
      <c r="B21" s="449"/>
      <c r="C21" s="80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</row>
    <row r="22" spans="1:16" s="1" customFormat="1" ht="13.5" customHeight="1">
      <c r="A22" s="20" t="s">
        <v>258</v>
      </c>
      <c r="C22" s="20"/>
      <c r="D22" s="27"/>
      <c r="E22" s="27"/>
      <c r="F22" s="27"/>
      <c r="G22" s="27"/>
      <c r="H22" s="27"/>
      <c r="I22" s="27"/>
      <c r="J22" s="438" t="s">
        <v>251</v>
      </c>
      <c r="K22" s="438"/>
      <c r="L22" s="438"/>
      <c r="M22" s="438"/>
      <c r="N22" s="438"/>
      <c r="O22" s="438"/>
    </row>
    <row r="23" spans="1:16" s="25" customFormat="1" ht="13.5" customHeight="1">
      <c r="G23" s="28"/>
      <c r="H23" s="28"/>
      <c r="I23" s="28"/>
      <c r="O23" s="56"/>
      <c r="P23" s="56"/>
    </row>
    <row r="24" spans="1:16" s="48" customFormat="1" ht="8.25">
      <c r="B24" s="49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6" s="48" customFormat="1" ht="8.25">
      <c r="B25" s="49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6"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6"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6"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6"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6"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6"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6"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4:15"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4:15"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4:15"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4:15"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4:15"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4:15"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4:15"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4:15"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4:15"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4:15"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4:15"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4:15"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4:15"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4:15"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4:15"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4:15"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4:15"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4:15"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4:15"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4:15"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4:15"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4:15"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4:15"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4:15"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4:15"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</row>
  </sheetData>
  <mergeCells count="16">
    <mergeCell ref="A13:B13"/>
    <mergeCell ref="J22:O22"/>
    <mergeCell ref="B3:O3"/>
    <mergeCell ref="B4:O4"/>
    <mergeCell ref="N6:O6"/>
    <mergeCell ref="A7:B8"/>
    <mergeCell ref="A17:B17"/>
    <mergeCell ref="A21:B21"/>
    <mergeCell ref="A14:B14"/>
    <mergeCell ref="A15:B15"/>
    <mergeCell ref="A16:B16"/>
    <mergeCell ref="A20:B20"/>
    <mergeCell ref="A18:B18"/>
    <mergeCell ref="A19:B19"/>
    <mergeCell ref="A10:B10"/>
    <mergeCell ref="A11:B11"/>
  </mergeCells>
  <phoneticPr fontId="2" type="noConversion"/>
  <printOptions horizontalCentered="1"/>
  <pageMargins left="0.59055118110236215" right="0.59055118110236215" top="0.59055118110236215" bottom="0.98425196850393704" header="0" footer="0"/>
  <pageSetup paperSize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1.행정구역</vt:lpstr>
      <vt:lpstr>2.토지지목별현황</vt:lpstr>
      <vt:lpstr>3.일기일수</vt:lpstr>
      <vt:lpstr>4.기상개황</vt:lpstr>
      <vt:lpstr>5.강수량</vt:lpstr>
      <vt:lpstr>'1.행정구역'!Print_Area</vt:lpstr>
      <vt:lpstr>'2.토지지목별현황'!Print_Area</vt:lpstr>
      <vt:lpstr>'3.일기일수'!Print_Area</vt:lpstr>
      <vt:lpstr>'4.기상개황'!Print_Area</vt:lpstr>
      <vt:lpstr>'5.강수량'!Print_Area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.</cp:lastModifiedBy>
  <cp:lastPrinted>2022-07-28T07:18:28Z</cp:lastPrinted>
  <dcterms:created xsi:type="dcterms:W3CDTF">2006-02-21T07:19:43Z</dcterms:created>
  <dcterms:modified xsi:type="dcterms:W3CDTF">2022-07-28T07:36:17Z</dcterms:modified>
</cp:coreProperties>
</file>