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165" tabRatio="761" activeTab="3"/>
  </bookViews>
  <sheets>
    <sheet name="1.광업및제조업" sheetId="47" r:id="rId1"/>
    <sheet name="1-1.광업및제조업(광업)" sheetId="48" r:id="rId2"/>
    <sheet name="1-2광업및제조업(제조업)" sheetId="65" r:id="rId3"/>
    <sheet name="2.중분류별광업및제조업" sheetId="49" r:id="rId4"/>
    <sheet name="3.제조업분류별사업체수및종사자수" sheetId="67" r:id="rId5"/>
    <sheet name="4.산업및농공단지" sheetId="72" r:id="rId6"/>
    <sheet name="5.석유류소비량" sheetId="54" r:id="rId7"/>
    <sheet name="6.에너지관리대상현황" sheetId="73" r:id="rId8"/>
    <sheet name="7. 신재생에너지 지역별 생산량(충북)" sheetId="70" r:id="rId9"/>
    <sheet name="8. 1인당 최종에너지 소비량(충북)" sheetId="71" r:id="rId10"/>
  </sheets>
  <externalReferences>
    <externalReference r:id="rId13"/>
    <externalReference r:id="rId14"/>
  </externalReferences>
  <definedNames>
    <definedName name="G" localSheetId="0">#REF!</definedName>
    <definedName name="G" localSheetId="1">#REF!</definedName>
    <definedName name="G" localSheetId="3">#REF!</definedName>
    <definedName name="G" localSheetId="5">#REF!</definedName>
    <definedName name="G" localSheetId="6">#REF!</definedName>
    <definedName name="G" localSheetId="7">#REF!</definedName>
    <definedName name="G">#REF!</definedName>
    <definedName name="_xlnm.Print_Area" localSheetId="0">'1.광업및제조업'!$A$1:$K$28</definedName>
    <definedName name="_xlnm.Print_Area" localSheetId="1">'1-1.광업및제조업(광업)'!$A$1:$L$27</definedName>
    <definedName name="_xlnm.Print_Area" localSheetId="3">'2.중분류별광업및제조업'!$A$1:$K$54</definedName>
    <definedName name="_xlnm.Print_Area" localSheetId="5">'4.산업및농공단지'!$A$1:$M$39</definedName>
    <definedName name="_xlnm.Print_Area" localSheetId="6">'5.석유류소비량'!$A$1:$H$22</definedName>
    <definedName name="_xlnm.Print_Area" localSheetId="8">'7. 신재생에너지 지역별 생산량(충북)'!$A$1:$P$30</definedName>
    <definedName name="_xlnm.Print_Area" localSheetId="9">'8. 1인당 최종에너지 소비량(충북)'!$A$1:$Q$21</definedName>
    <definedName name="_xlnm.Print_Titles">#N/A</definedName>
  </definedNames>
  <calcPr calcId="162913"/>
</workbook>
</file>

<file path=xl/comments10.xml><?xml version="1.0" encoding="utf-8"?>
<comments xmlns="http://schemas.openxmlformats.org/spreadsheetml/2006/main">
  <authors>
    <author>Windows 사용자</author>
  </authors>
  <commentList>
    <comment ref="F14" authorId="0">
      <text>
        <r>
          <rPr>
            <b/>
            <sz val="9"/>
            <rFont val="Tahoma"/>
            <family val="2"/>
          </rPr>
          <t xml:space="preserve">2021 </t>
        </r>
        <r>
          <rPr>
            <b/>
            <sz val="9"/>
            <rFont val="돋움"/>
            <family val="3"/>
          </rPr>
          <t>지역에너지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통계연보
</t>
        </r>
        <r>
          <rPr>
            <b/>
            <sz val="9"/>
            <rFont val="Tahoma"/>
            <family val="2"/>
          </rPr>
          <t xml:space="preserve">1) (I-6) </t>
        </r>
        <r>
          <rPr>
            <b/>
            <sz val="9"/>
            <rFont val="돋움"/>
            <family val="3"/>
          </rPr>
          <t>석탄소비량</t>
        </r>
        <r>
          <rPr>
            <b/>
            <sz val="9"/>
            <rFont val="Tahoma"/>
            <family val="2"/>
          </rPr>
          <t xml:space="preserve">  1,001
2) ( I-6-1) </t>
        </r>
        <r>
          <rPr>
            <b/>
            <sz val="9"/>
            <rFont val="돋움"/>
            <family val="3"/>
          </rPr>
          <t>무연탄</t>
        </r>
        <r>
          <rPr>
            <b/>
            <sz val="9"/>
            <rFont val="Tahoma"/>
            <family val="2"/>
          </rPr>
          <t xml:space="preserve"> 62 + </t>
        </r>
        <r>
          <rPr>
            <b/>
            <sz val="9"/>
            <rFont val="돋움"/>
            <family val="3"/>
          </rPr>
          <t>유연탄</t>
        </r>
        <r>
          <rPr>
            <b/>
            <sz val="9"/>
            <rFont val="Tahoma"/>
            <family val="2"/>
          </rPr>
          <t xml:space="preserve"> 940= 1,002 
</t>
        </r>
      </text>
    </comment>
  </commentList>
</comments>
</file>

<file path=xl/comments2.xml><?xml version="1.0" encoding="utf-8"?>
<comments xmlns="http://schemas.openxmlformats.org/spreadsheetml/2006/main">
  <authors>
    <author>비채나움</author>
  </authors>
  <commentList>
    <comment ref="K23" authorId="0">
      <text>
        <r>
          <rPr>
            <b/>
            <sz val="9"/>
            <rFont val="돋움"/>
            <family val="3"/>
          </rPr>
          <t>상당구 업체가 1곳으로 합계에서 정보 노출이 가능하기에 X로 표기함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  <author>청주통계</author>
  </authors>
  <commentList>
    <comment ref="B7" authorId="0">
      <text>
        <r>
          <rPr>
            <sz val="9"/>
            <rFont val="Tahoma"/>
            <family val="2"/>
          </rPr>
          <t xml:space="preserve">LPG </t>
        </r>
        <r>
          <rPr>
            <sz val="9"/>
            <rFont val="돋움"/>
            <family val="3"/>
          </rPr>
          <t>제외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합임</t>
        </r>
        <r>
          <rPr>
            <sz val="9"/>
            <rFont val="Tahoma"/>
            <family val="2"/>
          </rPr>
          <t xml:space="preserve">.
</t>
        </r>
      </text>
    </comment>
    <comment ref="G7" authorId="0">
      <text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톤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>삭제함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9"/>
            <rFont val="돋움"/>
            <family val="3"/>
          </rPr>
          <t xml:space="preserve">
엘피지 제외 합임</t>
        </r>
      </text>
    </comment>
    <comment ref="B14" authorId="1">
      <text>
        <r>
          <rPr>
            <b/>
            <sz val="9"/>
            <rFont val="돋움"/>
            <family val="3"/>
          </rPr>
          <t xml:space="preserve">
엘피지 제외 합임</t>
        </r>
      </text>
    </comment>
    <comment ref="B15" authorId="1">
      <text>
        <r>
          <rPr>
            <b/>
            <sz val="9"/>
            <rFont val="돋움"/>
            <family val="3"/>
          </rPr>
          <t xml:space="preserve">
엘피지 제외 합임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한국에너지공단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본사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통계부서
</t>
        </r>
        <r>
          <rPr>
            <sz val="9"/>
            <rFont val="Tahoma"/>
            <family val="2"/>
          </rPr>
          <t xml:space="preserve"> (052-920-0624, </t>
        </r>
        <r>
          <rPr>
            <sz val="9"/>
            <rFont val="돋움"/>
            <family val="3"/>
          </rPr>
          <t>안상수</t>
        </r>
      </text>
    </comment>
  </commentList>
</comments>
</file>

<file path=xl/sharedStrings.xml><?xml version="1.0" encoding="utf-8"?>
<sst xmlns="http://schemas.openxmlformats.org/spreadsheetml/2006/main" count="920" uniqueCount="505">
  <si>
    <t>-</t>
  </si>
  <si>
    <t>(단위：개, 명, 백만원)</t>
  </si>
  <si>
    <t>연 간 급 여 액</t>
  </si>
  <si>
    <t>완제품ㆍ반제품ㆍ재공품 재고액</t>
  </si>
  <si>
    <t>Value of inventories</t>
  </si>
  <si>
    <t>주 요 생 산 비</t>
  </si>
  <si>
    <t>Major</t>
  </si>
  <si>
    <t>production costs</t>
  </si>
  <si>
    <t>유형자산 연말잔액</t>
  </si>
  <si>
    <t>-</t>
  </si>
  <si>
    <t>Number of</t>
  </si>
  <si>
    <t>establishments</t>
  </si>
  <si>
    <t>연말 재고액</t>
  </si>
  <si>
    <t>Inventories</t>
  </si>
  <si>
    <t>Total</t>
  </si>
  <si>
    <t>(단위：개)</t>
  </si>
  <si>
    <t>No. of</t>
  </si>
  <si>
    <t> Complexes</t>
  </si>
  <si>
    <t>단 지 명</t>
  </si>
  <si>
    <t>Name of</t>
  </si>
  <si>
    <t> complexes</t>
  </si>
  <si>
    <t>분양대상면적</t>
  </si>
  <si>
    <t>Rental area</t>
  </si>
  <si>
    <t>분양면적</t>
  </si>
  <si>
    <t>가동률(%)</t>
  </si>
  <si>
    <t>Gasoline</t>
  </si>
  <si>
    <t>Kerosene</t>
  </si>
  <si>
    <t>Diesel</t>
  </si>
  <si>
    <t>Others</t>
  </si>
  <si>
    <t>Petroleum Consumption</t>
  </si>
  <si>
    <t>Energy Control</t>
  </si>
  <si>
    <t xml:space="preserve">Number of </t>
  </si>
  <si>
    <t>establishments</t>
  </si>
  <si>
    <t>workers</t>
  </si>
  <si>
    <t xml:space="preserve">Value of </t>
  </si>
  <si>
    <t>shipments</t>
  </si>
  <si>
    <t>salaries</t>
  </si>
  <si>
    <t>사업체 수</t>
  </si>
  <si>
    <t>(퇴직금 제외)</t>
  </si>
  <si>
    <t>Food Products</t>
  </si>
  <si>
    <t>종사자 수</t>
  </si>
  <si>
    <t xml:space="preserve">Mining of Metal Ores     </t>
  </si>
  <si>
    <t>Mining of Non-metallics Minerals, Except Fuel</t>
  </si>
  <si>
    <t>(단위：킬로리터)</t>
  </si>
  <si>
    <t>(Unit : kl)</t>
  </si>
  <si>
    <t>Bunker-C</t>
  </si>
  <si>
    <t>production</t>
  </si>
  <si>
    <t>출  하  액</t>
  </si>
  <si>
    <t xml:space="preserve">광             업       </t>
  </si>
  <si>
    <t xml:space="preserve"> Mining </t>
  </si>
  <si>
    <t>부가가치</t>
  </si>
  <si>
    <t xml:space="preserve"> Manufacturing </t>
  </si>
  <si>
    <t>Value of</t>
  </si>
  <si>
    <t>생 산 액</t>
  </si>
  <si>
    <t>출 하 액</t>
  </si>
  <si>
    <t>주요 생산비</t>
  </si>
  <si>
    <t>Gross</t>
  </si>
  <si>
    <t xml:space="preserve">output </t>
  </si>
  <si>
    <t>costs</t>
  </si>
  <si>
    <t xml:space="preserve"> added</t>
  </si>
  <si>
    <t xml:space="preserve">              Mining and Quarrying</t>
  </si>
  <si>
    <t>Mining of coal , Crude Petroleum &amp; Natural Gas</t>
  </si>
  <si>
    <t xml:space="preserve">              Manufacturing      </t>
  </si>
  <si>
    <t>2 0 1 4</t>
  </si>
  <si>
    <t>2 0 1 4</t>
  </si>
  <si>
    <t>Beverages</t>
  </si>
  <si>
    <t>Tobacco</t>
  </si>
  <si>
    <t>Textiles, Except Apparel</t>
  </si>
  <si>
    <t>Wearing apparel, Clothing Accessories  &amp; Fur Articles</t>
  </si>
  <si>
    <t>Tanning &amp; Dressing of Leather, Luggage &amp; Footwear</t>
  </si>
  <si>
    <t>Wood &amp; Products of Wood &amp; Cork ; Except Furniture</t>
  </si>
  <si>
    <t xml:space="preserve">Pulp, Paper &amp; Paper Products </t>
  </si>
  <si>
    <t xml:space="preserve">Printing &amp; Reproduction of Recorded Media  </t>
  </si>
  <si>
    <t>Coke, hard-coal &amp; lignite fuel briquettes &amp; 
Refined Petroleum Products</t>
  </si>
  <si>
    <t>Chemicals &amp; chemical products 
except pharmaceuticals &amp; medicinal chemicals</t>
  </si>
  <si>
    <t>Pharmaceuticals, Medicinal Chemicals &amp; Botanical Products</t>
  </si>
  <si>
    <t>Rubber &amp; Plastic Products</t>
  </si>
  <si>
    <t>Other Non-metallic Mineral Products</t>
  </si>
  <si>
    <t>Basic Metal Products</t>
  </si>
  <si>
    <t>Electronic Components, Computer, Radio, Television &amp;
Communication Equipment &amp; Apparatuses</t>
  </si>
  <si>
    <t xml:space="preserve">Medical, Precision &amp; Optical Instruments, Watches &amp; Clocks </t>
  </si>
  <si>
    <t>Electrical Equipment</t>
  </si>
  <si>
    <t>Other Machinery &amp; Equipment</t>
  </si>
  <si>
    <t>Motor Vehicles, Trailers &amp; Semitrailers</t>
  </si>
  <si>
    <t>Other Transport Equipment</t>
  </si>
  <si>
    <t>Furniture</t>
  </si>
  <si>
    <t>Other Manufacturing</t>
  </si>
  <si>
    <t>2 0 1 4</t>
  </si>
  <si>
    <r>
      <rPr>
        <sz val="9"/>
        <rFont val="바탕"/>
        <family val="1"/>
      </rPr>
      <t>바이오에너지</t>
    </r>
    <r>
      <rPr>
        <sz val="9"/>
        <rFont val="Times New Roman"/>
        <family val="1"/>
      </rPr>
      <t xml:space="preserve">      Bio Energy</t>
    </r>
  </si>
  <si>
    <t>Sangdang-Gu</t>
  </si>
  <si>
    <t>Seowon -Gu</t>
  </si>
  <si>
    <t>Heungdeok-Gu</t>
  </si>
  <si>
    <t>Cheongwon-Gu</t>
  </si>
  <si>
    <r>
      <rPr>
        <sz val="9"/>
        <rFont val="바탕"/>
        <family val="1"/>
      </rPr>
      <t>비금속광물제품</t>
    </r>
  </si>
  <si>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장비</t>
    </r>
  </si>
  <si>
    <r>
      <rPr>
        <sz val="9"/>
        <rFont val="바탕"/>
        <family val="1"/>
      </rPr>
      <t>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</si>
  <si>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</si>
  <si>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rPr>
        <sz val="9"/>
        <rFont val="바탕"/>
        <family val="1"/>
      </rPr>
      <t>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</si>
  <si>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</si>
  <si>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rPr>
        <sz val="9"/>
        <rFont val="바탕"/>
        <family val="1"/>
      </rPr>
      <t>금속광업</t>
    </r>
  </si>
  <si>
    <r>
      <rPr>
        <sz val="9"/>
        <rFont val="바탕"/>
        <family val="1"/>
      </rPr>
      <t>담배</t>
    </r>
  </si>
  <si>
    <r>
      <rPr>
        <b/>
        <sz val="9"/>
        <rFont val="바탕"/>
        <family val="1"/>
      </rPr>
      <t>광</t>
    </r>
    <r>
      <rPr>
        <b/>
        <sz val="9"/>
        <rFont val="Times New Roman"/>
        <family val="1"/>
      </rPr>
      <t xml:space="preserve">                         </t>
    </r>
    <r>
      <rPr>
        <b/>
        <sz val="9"/>
        <rFont val="바탕"/>
        <family val="1"/>
      </rPr>
      <t>업</t>
    </r>
  </si>
  <si>
    <r>
      <rPr>
        <b/>
        <sz val="9"/>
        <rFont val="바탕"/>
        <family val="1"/>
      </rPr>
      <t>제</t>
    </r>
    <r>
      <rPr>
        <b/>
        <sz val="9"/>
        <rFont val="Times New Roman"/>
        <family val="1"/>
      </rPr>
      <t xml:space="preserve">           </t>
    </r>
    <r>
      <rPr>
        <b/>
        <sz val="9"/>
        <rFont val="바탕"/>
        <family val="1"/>
      </rPr>
      <t>조</t>
    </r>
    <r>
      <rPr>
        <b/>
        <sz val="9"/>
        <rFont val="Times New Roman"/>
        <family val="1"/>
      </rPr>
      <t xml:space="preserve">           </t>
    </r>
    <r>
      <rPr>
        <b/>
        <sz val="9"/>
        <rFont val="바탕"/>
        <family val="1"/>
      </rPr>
      <t>업</t>
    </r>
  </si>
  <si>
    <r>
      <rPr>
        <sz val="9"/>
        <rFont val="바탕"/>
        <family val="1"/>
      </rPr>
      <t>가죽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가방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신발</t>
    </r>
  </si>
  <si>
    <r>
      <rPr>
        <sz val="9"/>
        <rFont val="바탕"/>
        <family val="1"/>
      </rPr>
      <t>석탄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원유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천연가스광업</t>
    </r>
  </si>
  <si>
    <r>
      <rPr>
        <sz val="9"/>
        <rFont val="바탕"/>
        <family val="1"/>
      </rPr>
      <t>비금속광물광업</t>
    </r>
    <r>
      <rPr>
        <sz val="9"/>
        <rFont val="Times New Roman"/>
        <family val="1"/>
      </rPr>
      <t>;</t>
    </r>
    <r>
      <rPr>
        <sz val="9"/>
        <rFont val="바탕"/>
        <family val="1"/>
      </rPr>
      <t>연료용제외</t>
    </r>
  </si>
  <si>
    <r>
      <rPr>
        <sz val="9"/>
        <rFont val="바탕"/>
        <family val="1"/>
      </rPr>
      <t>식료품</t>
    </r>
  </si>
  <si>
    <r>
      <rPr>
        <sz val="9"/>
        <rFont val="바탕"/>
        <family val="1"/>
      </rPr>
      <t>음료</t>
    </r>
  </si>
  <si>
    <r>
      <rPr>
        <sz val="9"/>
        <rFont val="바탕"/>
        <family val="1"/>
      </rPr>
      <t>섬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유</t>
    </r>
    <r>
      <rPr>
        <sz val="9"/>
        <rFont val="Times New Roman"/>
        <family val="1"/>
      </rPr>
      <t>(</t>
    </r>
    <r>
      <rPr>
        <sz val="9"/>
        <rFont val="바탕"/>
        <family val="1"/>
      </rPr>
      <t>의복제외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</si>
  <si>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의복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의복액세서리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모피</t>
    </r>
  </si>
  <si>
    <r>
      <rPr>
        <sz val="9"/>
        <rFont val="바탕"/>
        <family val="1"/>
      </rPr>
      <t>목재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나무제품</t>
    </r>
    <r>
      <rPr>
        <sz val="9"/>
        <rFont val="Times New Roman"/>
        <family val="1"/>
      </rPr>
      <t>(</t>
    </r>
    <r>
      <rPr>
        <sz val="9"/>
        <rFont val="바탕"/>
        <family val="1"/>
      </rPr>
      <t>가구제외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</si>
  <si>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펄프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종이제품</t>
    </r>
  </si>
  <si>
    <r>
      <rPr>
        <sz val="9"/>
        <rFont val="바탕"/>
        <family val="1"/>
      </rPr>
      <t>인쇄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기록매체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복제업</t>
    </r>
  </si>
  <si>
    <r>
      <rPr>
        <sz val="9"/>
        <rFont val="바탕"/>
        <family val="1"/>
      </rPr>
      <t>코크스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연탄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석유정제품</t>
    </r>
  </si>
  <si>
    <r>
      <rPr>
        <sz val="9"/>
        <rFont val="바탕"/>
        <family val="1"/>
      </rPr>
      <t>화학물질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화학제품</t>
    </r>
    <r>
      <rPr>
        <sz val="9"/>
        <rFont val="Times New Roman"/>
        <family val="1"/>
      </rPr>
      <t>(</t>
    </r>
    <r>
      <rPr>
        <sz val="9"/>
        <rFont val="바탕"/>
        <family val="1"/>
      </rPr>
      <t>의약품제외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</si>
  <si>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의료용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물질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</t>
    </r>
  </si>
  <si>
    <r>
      <rPr>
        <sz val="9"/>
        <rFont val="바탕"/>
        <family val="1"/>
      </rPr>
      <t>고무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플라스틱제품</t>
    </r>
  </si>
  <si>
    <r>
      <t>1</t>
    </r>
    <r>
      <rPr>
        <sz val="9"/>
        <rFont val="바탕"/>
        <family val="1"/>
      </rPr>
      <t>차금속</t>
    </r>
  </si>
  <si>
    <r>
      <rPr>
        <sz val="9"/>
        <rFont val="바탕"/>
        <family val="1"/>
      </rPr>
      <t>금속가공제품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기계및가구제외</t>
    </r>
    <r>
      <rPr>
        <sz val="9"/>
        <rFont val="Times New Roman"/>
        <family val="1"/>
      </rPr>
      <t>)</t>
    </r>
  </si>
  <si>
    <t>Fabricated Metal Products, Except Machinery &amp; Furniture</t>
  </si>
  <si>
    <r>
      <rPr>
        <sz val="9"/>
        <rFont val="바탕"/>
        <family val="1"/>
      </rPr>
      <t>의료</t>
    </r>
    <r>
      <rPr>
        <sz val="9"/>
        <rFont val="Times New Roman"/>
        <family val="1"/>
      </rPr>
      <t>,</t>
    </r>
    <r>
      <rPr>
        <sz val="9"/>
        <rFont val="바탕"/>
        <family val="1"/>
      </rPr>
      <t>정밀</t>
    </r>
    <r>
      <rPr>
        <sz val="9"/>
        <rFont val="Times New Roman"/>
        <family val="1"/>
      </rPr>
      <t>,</t>
    </r>
    <r>
      <rPr>
        <sz val="9"/>
        <rFont val="바탕"/>
        <family val="1"/>
      </rPr>
      <t>광학기기및시계</t>
    </r>
  </si>
  <si>
    <r>
      <rPr>
        <sz val="9"/>
        <rFont val="바탕"/>
        <family val="1"/>
      </rPr>
      <t>전기장비</t>
    </r>
  </si>
  <si>
    <r>
      <rPr>
        <sz val="9"/>
        <rFont val="바탕"/>
        <family val="1"/>
      </rPr>
      <t>가구제조</t>
    </r>
  </si>
  <si>
    <r>
      <rPr>
        <sz val="9"/>
        <rFont val="바탕"/>
        <family val="1"/>
      </rPr>
      <t>기타제품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</si>
  <si>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구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별</t>
    </r>
  </si>
  <si>
    <t>오창과학</t>
  </si>
  <si>
    <t>현도</t>
  </si>
  <si>
    <t>내수</t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</si>
  <si>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</si>
  <si>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</si>
  <si>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t>Cheongju-si</t>
  </si>
  <si>
    <t>Cheongwon-Gun</t>
  </si>
  <si>
    <r>
      <t>생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액</t>
    </r>
  </si>
  <si>
    <t>Gross output</t>
  </si>
  <si>
    <t>2 0 1 3</t>
  </si>
  <si>
    <r>
      <rPr>
        <sz val="8"/>
        <rFont val="바탕"/>
        <family val="1"/>
      </rPr>
      <t>전자부품</t>
    </r>
    <r>
      <rPr>
        <sz val="8"/>
        <rFont val="Times New Roman"/>
        <family val="1"/>
      </rPr>
      <t>,</t>
    </r>
    <r>
      <rPr>
        <sz val="8"/>
        <rFont val="바탕"/>
        <family val="1"/>
      </rPr>
      <t>컴퓨터</t>
    </r>
    <r>
      <rPr>
        <sz val="8"/>
        <rFont val="Times New Roman"/>
        <family val="1"/>
      </rPr>
      <t>,</t>
    </r>
    <r>
      <rPr>
        <sz val="8"/>
        <rFont val="바탕"/>
        <family val="1"/>
      </rPr>
      <t>영상</t>
    </r>
    <r>
      <rPr>
        <sz val="8"/>
        <rFont val="Times New Roman"/>
        <family val="1"/>
      </rPr>
      <t>,</t>
    </r>
    <r>
      <rPr>
        <sz val="8"/>
        <rFont val="바탕"/>
        <family val="1"/>
      </rPr>
      <t>음향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및</t>
    </r>
    <r>
      <rPr>
        <sz val="8"/>
        <rFont val="Times New Roman"/>
        <family val="1"/>
      </rPr>
      <t xml:space="preserve"> 
</t>
    </r>
    <r>
      <rPr>
        <sz val="8"/>
        <rFont val="바탕"/>
        <family val="1"/>
      </rPr>
      <t>통신장비</t>
    </r>
  </si>
  <si>
    <t>부 가 가 치</t>
  </si>
  <si>
    <t>2 0 1 5</t>
  </si>
  <si>
    <t>Cheongju-si</t>
  </si>
  <si>
    <t>Cheongwon-Gun</t>
  </si>
  <si>
    <t>2 0 1 3</t>
  </si>
  <si>
    <t>2 0 1 4</t>
  </si>
  <si>
    <t>Note : 1) Less than 2 owned establishment shows "X" in order to privacy protection of establishment</t>
  </si>
  <si>
    <t>Rente</t>
  </si>
  <si>
    <t>(퇴직금 제외)</t>
  </si>
  <si>
    <t xml:space="preserve">연    별
구    별 </t>
  </si>
  <si>
    <t xml:space="preserve">Year 
 Gu </t>
  </si>
  <si>
    <t>사업체 수</t>
  </si>
  <si>
    <t>종사자 수</t>
  </si>
  <si>
    <t>연 간 급 여 액
(퇴직금 제외)</t>
  </si>
  <si>
    <t>출  하  액</t>
  </si>
  <si>
    <t>Number of 
establishments</t>
  </si>
  <si>
    <t>Number of 
workers</t>
  </si>
  <si>
    <t>Value of shipments</t>
  </si>
  <si>
    <t>Major
production costs</t>
  </si>
  <si>
    <t>Cheongju-si</t>
  </si>
  <si>
    <t>Cheongwon-Gun</t>
  </si>
  <si>
    <t>2 0 1 3</t>
  </si>
  <si>
    <t xml:space="preserve">연      별 </t>
  </si>
  <si>
    <t>연         별
산업분류별</t>
  </si>
  <si>
    <t>단  지  수</t>
  </si>
  <si>
    <t>총  면  적</t>
  </si>
  <si>
    <t>입주 업체 수</t>
  </si>
  <si>
    <t>종업원수(명)</t>
  </si>
  <si>
    <t>생산액(억원)</t>
  </si>
  <si>
    <t>가동업체</t>
  </si>
  <si>
    <t xml:space="preserve">Operation </t>
  </si>
  <si>
    <t>employees</t>
  </si>
  <si>
    <t>ratio</t>
  </si>
  <si>
    <r>
      <rPr>
        <sz val="9"/>
        <rFont val="바탕"/>
        <family val="1"/>
      </rPr>
      <t>오창과학산업단지외</t>
    </r>
  </si>
  <si>
    <r>
      <rPr>
        <sz val="9"/>
        <rFont val="바탕"/>
        <family val="1"/>
      </rPr>
      <t>청주산단</t>
    </r>
  </si>
  <si>
    <r>
      <rPr>
        <b/>
        <sz val="9"/>
        <rFont val="바탕"/>
        <family val="1"/>
      </rPr>
      <t>청주산업단지</t>
    </r>
    <r>
      <rPr>
        <b/>
        <sz val="9"/>
        <rFont val="Times New Roman"/>
        <family val="1"/>
      </rPr>
      <t xml:space="preserve"> </t>
    </r>
    <r>
      <rPr>
        <b/>
        <sz val="9"/>
        <rFont val="바탕"/>
        <family val="1"/>
      </rPr>
      <t>외</t>
    </r>
  </si>
  <si>
    <t>구     별</t>
  </si>
  <si>
    <t>Year 
 Industrial classification</t>
  </si>
  <si>
    <t>수출액(천불)</t>
  </si>
  <si>
    <t>유형자산 연말잔액
(건설중인자산 제외)</t>
  </si>
  <si>
    <t xml:space="preserve">Year 
 Gu </t>
  </si>
  <si>
    <t>(건설중인자산 제외)</t>
  </si>
  <si>
    <t>유형고정자산
 연말잔액</t>
  </si>
  <si>
    <t xml:space="preserve">합    계  ( 광업 + 제조업 )        </t>
  </si>
  <si>
    <t>2 0 1 5</t>
  </si>
  <si>
    <t>2 0 1 6</t>
  </si>
  <si>
    <t>General
 Industrial Complex</t>
  </si>
  <si>
    <t>청주</t>
  </si>
  <si>
    <t>옥산</t>
  </si>
  <si>
    <r>
      <rPr>
        <b/>
        <sz val="9"/>
        <rFont val="바탕"/>
        <family val="1"/>
      </rPr>
      <t>국</t>
    </r>
    <r>
      <rPr>
        <b/>
        <sz val="9"/>
        <rFont val="Times New Roman"/>
        <family val="1"/>
      </rPr>
      <t>  </t>
    </r>
    <r>
      <rPr>
        <b/>
        <sz val="9"/>
        <rFont val="바탕"/>
        <family val="1"/>
      </rPr>
      <t>가</t>
    </r>
  </si>
  <si>
    <r>
      <rPr>
        <b/>
        <sz val="9"/>
        <rFont val="바탕"/>
        <family val="1"/>
      </rPr>
      <t>현도</t>
    </r>
    <r>
      <rPr>
        <b/>
        <sz val="9"/>
        <rFont val="Times New Roman"/>
        <family val="1"/>
      </rPr>
      <t xml:space="preserve">, </t>
    </r>
    <r>
      <rPr>
        <b/>
        <sz val="9"/>
        <rFont val="바탕"/>
        <family val="1"/>
      </rPr>
      <t>내수</t>
    </r>
  </si>
  <si>
    <t>2 0 1 5</t>
  </si>
  <si>
    <t>2 0 1 5</t>
  </si>
  <si>
    <t>2 0 1 4</t>
  </si>
  <si>
    <t>2 0 1 5</t>
  </si>
  <si>
    <t xml:space="preserve">Maintenance and repair services of industrial machinery 
and equipment </t>
  </si>
  <si>
    <t>자료：한국산업단지공단, 도시개발과</t>
  </si>
  <si>
    <r>
      <rPr>
        <sz val="9"/>
        <rFont val="바탕"/>
        <family val="1"/>
      </rPr>
      <t>산업용기계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장비수리업</t>
    </r>
    <r>
      <rPr>
        <vertAlign val="superscript"/>
        <sz val="9"/>
        <rFont val="Times New Roman"/>
        <family val="1"/>
      </rPr>
      <t>2)</t>
    </r>
  </si>
  <si>
    <t>Note : 1) Less than 2 owned establishment shows "X" in order to privacy protection of establishment</t>
  </si>
  <si>
    <t>National
 Industrial Complex</t>
  </si>
  <si>
    <t>조성중이거나, 미개발 단지는 제외</t>
  </si>
  <si>
    <r>
      <t> </t>
    </r>
    <r>
      <rPr>
        <sz val="9"/>
        <rFont val="바탕"/>
        <family val="1"/>
      </rPr>
      <t>오창과학</t>
    </r>
  </si>
  <si>
    <t>Ochang Foreign</t>
  </si>
  <si>
    <t>Ochang General</t>
  </si>
  <si>
    <t>Ochang 2 General</t>
  </si>
  <si>
    <t xml:space="preserve">Cheongju General </t>
  </si>
  <si>
    <t xml:space="preserve">Hyeondo  General </t>
  </si>
  <si>
    <t xml:space="preserve">Oksan  General </t>
  </si>
  <si>
    <t>Hyeondo</t>
  </si>
  <si>
    <t xml:space="preserve">Naesu </t>
  </si>
  <si>
    <t>Agricultural and 
Industrial Complex</t>
  </si>
  <si>
    <r>
      <rPr>
        <sz val="9"/>
        <rFont val="바탕"/>
        <family val="1"/>
      </rPr>
      <t>오창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2</t>
    </r>
  </si>
  <si>
    <t>Year
Industrial complex</t>
  </si>
  <si>
    <t>연     별
산업단지유형별</t>
  </si>
  <si>
    <r>
      <t xml:space="preserve">주 : 연간 에너지 사용량 </t>
    </r>
    <r>
      <rPr>
        <sz val="9"/>
        <rFont val="Times New Roman"/>
        <family val="1"/>
      </rPr>
      <t>2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TOE</t>
    </r>
    <r>
      <rPr>
        <sz val="9"/>
        <rFont val="바탕"/>
        <family val="1"/>
      </rPr>
      <t>(석유환산톤)이상</t>
    </r>
  </si>
  <si>
    <r>
      <rPr>
        <sz val="9"/>
        <rFont val="바탕"/>
        <family val="1"/>
      </rPr>
      <t xml:space="preserve">태양열
</t>
    </r>
    <r>
      <rPr>
        <sz val="9"/>
        <rFont val="Times New Roman"/>
        <family val="1"/>
      </rPr>
      <t>Solar 
Thermal
(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</si>
  <si>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 xml:space="preserve">태양광
</t>
    </r>
    <r>
      <rPr>
        <sz val="9"/>
        <rFont val="Times New Roman"/>
        <family val="1"/>
      </rPr>
      <t>Solar Photovoltaic
(</t>
    </r>
    <r>
      <rPr>
        <sz val="9"/>
        <rFont val="바탕"/>
        <family val="1"/>
      </rPr>
      <t>㎾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</si>
  <si>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 xml:space="preserve">우드칩
</t>
    </r>
    <r>
      <rPr>
        <sz val="9"/>
        <rFont val="Times New Roman"/>
        <family val="1"/>
      </rPr>
      <t>Wood 
Chip
(ton)</t>
    </r>
  </si>
  <si>
    <r>
      <rPr>
        <sz val="9"/>
        <rFont val="바탕"/>
        <family val="1"/>
      </rPr>
      <t xml:space="preserve">성형탄
</t>
    </r>
    <r>
      <rPr>
        <sz val="9"/>
        <rFont val="Times New Roman"/>
        <family val="1"/>
      </rPr>
      <t>Wood 
Briquette
(ton)</t>
    </r>
  </si>
  <si>
    <t>2 0 1 6</t>
  </si>
  <si>
    <t>2 0 1 7</t>
  </si>
  <si>
    <t>2 0 1 7</t>
  </si>
  <si>
    <t>LPG</t>
  </si>
  <si>
    <t>자료：경제정책과</t>
  </si>
  <si>
    <t>월평균
종사자수</t>
  </si>
  <si>
    <t>Workers
(monthly average)</t>
  </si>
  <si>
    <t>Workers</t>
  </si>
  <si>
    <t>(monthly average)</t>
  </si>
  <si>
    <t>Note : 1) Less than 2 owned establishment shows "X" in order to privacy protection of establishment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</si>
  <si>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사업체가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개이하인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비밀보호를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위해</t>
    </r>
    <r>
      <rPr>
        <sz val="9"/>
        <rFont val="Times New Roman"/>
        <family val="1"/>
      </rPr>
      <t xml:space="preserve"> "X "</t>
    </r>
    <r>
      <rPr>
        <sz val="9"/>
        <rFont val="바탕"/>
        <family val="1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표시하였음</t>
    </r>
  </si>
  <si>
    <r>
      <t xml:space="preserve">       2) 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광업</t>
    </r>
    <r>
      <rPr>
        <sz val="9"/>
        <rFont val="Times New Roman"/>
        <family val="1"/>
      </rPr>
      <t>/</t>
    </r>
    <r>
      <rPr>
        <sz val="9"/>
        <rFont val="바탕"/>
        <family val="1"/>
      </rPr>
      <t>제조업조사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산업중분류에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산업용기계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장비수리업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추가됨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</si>
  <si>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사업체가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이하인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비밀보호를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위해</t>
    </r>
    <r>
      <rPr>
        <sz val="9"/>
        <rFont val="Times New Roman"/>
        <family val="1"/>
      </rPr>
      <t xml:space="preserve"> "X "</t>
    </r>
    <r>
      <rPr>
        <sz val="9"/>
        <rFont val="바탕"/>
        <family val="1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표시하였음</t>
    </r>
  </si>
  <si>
    <t>Source : Economic Policy Division</t>
  </si>
  <si>
    <t>2 0 1 8</t>
  </si>
  <si>
    <t>http://www.petronet.co.kr</t>
  </si>
  <si>
    <t>잠정치가 자주바뀌니 확정치로 작성하거나 최종으로 볼때 작성할것</t>
  </si>
  <si>
    <t>한국석유공사 petronet&gt;국내소비</t>
  </si>
  <si>
    <t>1. 광업 및 제조업(10인이상)</t>
  </si>
  <si>
    <t>1-1. 광 업  및  제 조 업(10인이상) (계속)</t>
  </si>
  <si>
    <t>1-2. 광  업  및  제 조 업(10인이상) (계속)</t>
  </si>
  <si>
    <t>1-1. Mining and Manufacturing(10 or More workers) (cont'd)</t>
  </si>
  <si>
    <t>2. 사업체규모별 (중분류별) 광업 및 제조업(10인이상)</t>
  </si>
  <si>
    <t>자료：한국석유공사</t>
  </si>
  <si>
    <t>Source : Korea National Oil Corporation</t>
  </si>
  <si>
    <t>청주산업단지 외</t>
  </si>
  <si>
    <t xml:space="preserve">  3) 조성중, 미개발 단지 제외</t>
  </si>
  <si>
    <t>오창 제3</t>
  </si>
  <si>
    <t>Ochang 3 General</t>
  </si>
  <si>
    <t>Gangnae General</t>
  </si>
  <si>
    <t>X</t>
  </si>
  <si>
    <r>
      <t>(</t>
    </r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>)</t>
    </r>
  </si>
  <si>
    <t>(Unit :  each, person)</t>
  </si>
  <si>
    <t xml:space="preserve">연     별  </t>
  </si>
  <si>
    <r>
      <rPr>
        <sz val="9"/>
        <rFont val="바탕"/>
        <family val="1"/>
      </rPr>
      <t>합</t>
    </r>
    <r>
      <rPr>
        <sz val="9"/>
        <rFont val="Times New Roman"/>
        <family val="1"/>
      </rPr>
      <t xml:space="preserve">        </t>
    </r>
    <r>
      <rPr>
        <sz val="9"/>
        <rFont val="바탕"/>
        <family val="1"/>
      </rPr>
      <t>계</t>
    </r>
  </si>
  <si>
    <r>
      <rPr>
        <sz val="9"/>
        <rFont val="바탕"/>
        <family val="1"/>
      </rPr>
      <t>식료품</t>
    </r>
  </si>
  <si>
    <r>
      <rPr>
        <sz val="9"/>
        <rFont val="바탕"/>
        <family val="1"/>
      </rPr>
      <t>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료</t>
    </r>
  </si>
  <si>
    <r>
      <rPr>
        <sz val="9"/>
        <rFont val="바탕"/>
        <family val="1"/>
      </rPr>
      <t>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배</t>
    </r>
  </si>
  <si>
    <r>
      <rPr>
        <sz val="9"/>
        <rFont val="바탕"/>
        <family val="1"/>
      </rPr>
      <t>섬유</t>
    </r>
    <r>
      <rPr>
        <sz val="9"/>
        <rFont val="Times New Roman"/>
        <family val="1"/>
      </rPr>
      <t>(</t>
    </r>
    <r>
      <rPr>
        <sz val="9"/>
        <rFont val="바탕"/>
        <family val="1"/>
      </rPr>
      <t>의복제외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</si>
  <si>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의복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의복액세서리</t>
    </r>
    <r>
      <rPr>
        <sz val="9"/>
        <rFont val="Times New Roman"/>
        <family val="1"/>
      </rPr>
      <t xml:space="preserve"> 
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모피</t>
    </r>
  </si>
  <si>
    <r>
      <rPr>
        <sz val="9"/>
        <rFont val="바탕"/>
        <family val="1"/>
      </rPr>
      <t>목재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나무제품
</t>
    </r>
    <r>
      <rPr>
        <sz val="9"/>
        <rFont val="Times New Roman"/>
        <family val="1"/>
      </rPr>
      <t>(</t>
    </r>
    <r>
      <rPr>
        <sz val="9"/>
        <rFont val="바탕"/>
        <family val="1"/>
      </rPr>
      <t>가구제외</t>
    </r>
    <r>
      <rPr>
        <sz val="9"/>
        <rFont val="Times New Roman"/>
        <family val="1"/>
      </rPr>
      <t>)</t>
    </r>
  </si>
  <si>
    <t xml:space="preserve">Year </t>
  </si>
  <si>
    <r>
      <rPr>
        <sz val="9"/>
        <rFont val="바탕"/>
        <family val="1"/>
      </rPr>
      <t xml:space="preserve">
연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</t>
    </r>
    <r>
      <rPr>
        <sz val="9"/>
        <rFont val="바탕"/>
        <family val="1"/>
      </rPr>
      <t xml:space="preserve">
</t>
    </r>
  </si>
  <si>
    <t>펄프, 종이 및 
종이제품</t>
  </si>
  <si>
    <t>인쇄 및 기록
매체 복제업</t>
  </si>
  <si>
    <t>화학물질 및 
화학제품
(의약품제외)</t>
  </si>
  <si>
    <t>의료용 물질 및 
의약품</t>
  </si>
  <si>
    <t>고무 및 
플라스틱제품</t>
  </si>
  <si>
    <t>비금속광물제품</t>
  </si>
  <si>
    <r>
      <t>1</t>
    </r>
    <r>
      <rPr>
        <sz val="9"/>
        <rFont val="바탕"/>
        <family val="1"/>
      </rPr>
      <t>차금속</t>
    </r>
  </si>
  <si>
    <r>
      <rPr>
        <sz val="9"/>
        <rFont val="바탕"/>
        <family val="1"/>
      </rPr>
      <t xml:space="preserve">금속가공제품
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가구제외</t>
    </r>
    <r>
      <rPr>
        <sz val="9"/>
        <rFont val="Times New Roman"/>
        <family val="1"/>
      </rPr>
      <t>)</t>
    </r>
  </si>
  <si>
    <r>
      <rPr>
        <sz val="8"/>
        <rFont val="바탕"/>
        <family val="1"/>
      </rPr>
      <t>전자부품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컴퓨터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영상</t>
    </r>
    <r>
      <rPr>
        <sz val="8"/>
        <rFont val="Times New Roman"/>
        <family val="1"/>
      </rPr>
      <t xml:space="preserve">,
</t>
    </r>
    <r>
      <rPr>
        <sz val="8"/>
        <rFont val="바탕"/>
        <family val="1"/>
      </rPr>
      <t>음향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통신장비</t>
    </r>
  </si>
  <si>
    <r>
      <rPr>
        <sz val="9"/>
        <rFont val="바탕"/>
        <family val="1"/>
      </rPr>
      <t>의료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정밀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광학
기기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시계</t>
    </r>
  </si>
  <si>
    <r>
      <rPr>
        <sz val="9"/>
        <rFont val="바탕"/>
        <family val="1"/>
      </rPr>
      <t>전기장비</t>
    </r>
  </si>
  <si>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장비</t>
    </r>
  </si>
  <si>
    <r>
      <rPr>
        <sz val="9"/>
        <rFont val="바탕"/>
        <family val="1"/>
      </rPr>
      <t>자동차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트레일러</t>
    </r>
  </si>
  <si>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운송장비</t>
    </r>
  </si>
  <si>
    <r>
      <rPr>
        <sz val="9"/>
        <rFont val="바탕"/>
        <family val="1"/>
      </rPr>
      <t>가구제조</t>
    </r>
  </si>
  <si>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제품</t>
    </r>
  </si>
  <si>
    <r>
      <rPr>
        <sz val="9"/>
        <rFont val="바탕"/>
        <family val="1"/>
      </rPr>
      <t>산업용기계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
</t>
    </r>
    <r>
      <rPr>
        <sz val="9"/>
        <rFont val="바탕"/>
        <family val="1"/>
      </rPr>
      <t>장비수리업</t>
    </r>
    <r>
      <rPr>
        <vertAlign val="superscript"/>
        <sz val="9"/>
        <rFont val="Times New Roman"/>
        <family val="1"/>
      </rPr>
      <t>3)</t>
    </r>
  </si>
  <si>
    <t>Food products</t>
  </si>
  <si>
    <t>Beverages</t>
  </si>
  <si>
    <t>Tobacco</t>
  </si>
  <si>
    <t>Textiles, 
Except Apparel</t>
  </si>
  <si>
    <t>Other Non-metallic 
Mineral Products</t>
  </si>
  <si>
    <t>Basic Metal Products</t>
  </si>
  <si>
    <t>Electrical Equipment</t>
  </si>
  <si>
    <t>Other Transport Equipment</t>
  </si>
  <si>
    <t>Furniture</t>
  </si>
  <si>
    <t>Other Manufacturing</t>
  </si>
  <si>
    <t xml:space="preserve">Maintenance and repair services of industrial machinery </t>
  </si>
  <si>
    <r>
      <rPr>
        <sz val="8"/>
        <rFont val="바탕"/>
        <family val="1"/>
      </rPr>
      <t>사업체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수</t>
    </r>
  </si>
  <si>
    <r>
      <rPr>
        <sz val="8"/>
        <rFont val="바탕"/>
        <family val="1"/>
      </rPr>
      <t>종사자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수</t>
    </r>
  </si>
  <si>
    <t>Estab.</t>
  </si>
  <si>
    <t>Workers</t>
  </si>
  <si>
    <t>…</t>
  </si>
  <si>
    <t>x</t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</si>
  <si>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</si>
  <si>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t>Cheongju-si</t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</si>
  <si>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</si>
  <si>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t>Cheongwon-Gun</t>
  </si>
  <si>
    <t>2 0 1 3</t>
  </si>
  <si>
    <t>2 0 1 4</t>
  </si>
  <si>
    <t>2 0 1 5</t>
  </si>
  <si>
    <t>2 0 1 6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</si>
  <si>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법무혁신담당관실</t>
    </r>
  </si>
  <si>
    <t>Source : Judicial Affairs &amp; Innovation Office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</si>
  <si>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 </t>
    </r>
    <r>
      <rPr>
        <sz val="9"/>
        <rFont val="바탕"/>
        <family val="1"/>
      </rPr>
      <t>사업체가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이하인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비밀보호를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위해</t>
    </r>
    <r>
      <rPr>
        <sz val="9"/>
        <rFont val="Times New Roman"/>
        <family val="1"/>
      </rPr>
      <t xml:space="preserve"> "X "</t>
    </r>
    <r>
      <rPr>
        <sz val="9"/>
        <rFont val="바탕"/>
        <family val="1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표시하였음</t>
    </r>
  </si>
  <si>
    <t>Note : 1) Less than 2 owned establishment shows "X" in order ot privacy protection of establishment.</t>
  </si>
  <si>
    <r>
      <t xml:space="preserve">       2)  </t>
    </r>
    <r>
      <rPr>
        <sz val="9"/>
        <rFont val="바탕"/>
        <family val="1"/>
      </rPr>
      <t>종사자가</t>
    </r>
    <r>
      <rPr>
        <sz val="9"/>
        <rFont val="Times New Roman"/>
        <family val="1"/>
      </rPr>
      <t xml:space="preserve"> 10</t>
    </r>
    <r>
      <rPr>
        <sz val="9"/>
        <rFont val="바탕"/>
        <family val="1"/>
      </rPr>
      <t>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광업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제조업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사업체</t>
    </r>
  </si>
  <si>
    <r>
      <t xml:space="preserve">       3) 2016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광업</t>
    </r>
    <r>
      <rPr>
        <sz val="9"/>
        <rFont val="Times New Roman"/>
        <family val="1"/>
      </rPr>
      <t>/</t>
    </r>
    <r>
      <rPr>
        <sz val="9"/>
        <rFont val="바탕"/>
        <family val="1"/>
      </rPr>
      <t>제조업조사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산업중분류에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산업용기계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장비수리업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추가됨</t>
    </r>
  </si>
  <si>
    <t>2 0 1 8</t>
  </si>
  <si>
    <t xml:space="preserve"> X </t>
  </si>
  <si>
    <t xml:space="preserve"> X</t>
  </si>
  <si>
    <r>
      <rPr>
        <sz val="9"/>
        <rFont val="바탕"/>
        <family val="1"/>
      </rPr>
      <t xml:space="preserve">임산연료
</t>
    </r>
    <r>
      <rPr>
        <sz val="9"/>
        <rFont val="Times New Roman"/>
        <family val="1"/>
      </rPr>
      <t>Fire 
Wood
(ton)</t>
    </r>
  </si>
  <si>
    <r>
      <rPr>
        <sz val="9"/>
        <rFont val="바탕"/>
        <family val="1"/>
      </rPr>
      <t xml:space="preserve">목재팰릿
</t>
    </r>
    <r>
      <rPr>
        <sz val="9"/>
        <rFont val="Times New Roman"/>
        <family val="1"/>
      </rPr>
      <t>Wood 
Pellet
(</t>
    </r>
    <r>
      <rPr>
        <sz val="9"/>
        <rFont val="바탕"/>
        <family val="1"/>
      </rPr>
      <t>증기톤</t>
    </r>
    <r>
      <rPr>
        <sz val="9"/>
        <rFont val="Times New Roman"/>
        <family val="1"/>
      </rPr>
      <t>/h)</t>
    </r>
  </si>
  <si>
    <r>
      <rPr>
        <sz val="9"/>
        <rFont val="바탕"/>
        <family val="1"/>
      </rPr>
      <t xml:space="preserve">풍력
</t>
    </r>
    <r>
      <rPr>
        <sz val="9"/>
        <rFont val="Times New Roman"/>
        <family val="1"/>
      </rPr>
      <t>Wind 
Power
(kW)</t>
    </r>
  </si>
  <si>
    <r>
      <rPr>
        <sz val="9"/>
        <rFont val="바탕"/>
        <family val="1"/>
      </rPr>
      <t xml:space="preserve">수력
</t>
    </r>
    <r>
      <rPr>
        <sz val="9"/>
        <rFont val="Times New Roman"/>
        <family val="1"/>
      </rPr>
      <t>Hydro 
Power
(kW)</t>
    </r>
  </si>
  <si>
    <r>
      <rPr>
        <sz val="9"/>
        <rFont val="바탕"/>
        <family val="1"/>
      </rPr>
      <t xml:space="preserve">지열
에너지
</t>
    </r>
    <r>
      <rPr>
        <sz val="9"/>
        <rFont val="Times New Roman"/>
        <family val="1"/>
      </rPr>
      <t>Geothermal Energy
(kW)</t>
    </r>
  </si>
  <si>
    <r>
      <rPr>
        <sz val="9"/>
        <rFont val="바탕"/>
        <family val="1"/>
      </rPr>
      <t xml:space="preserve">수열
에너지
</t>
    </r>
    <r>
      <rPr>
        <sz val="9"/>
        <rFont val="Times New Roman"/>
        <family val="1"/>
      </rPr>
      <t>Hydrothermal Energy
(kW)</t>
    </r>
  </si>
  <si>
    <r>
      <rPr>
        <sz val="9"/>
        <rFont val="바탕"/>
        <family val="1"/>
      </rPr>
      <t xml:space="preserve">산업폐기물
</t>
    </r>
    <r>
      <rPr>
        <sz val="9"/>
        <rFont val="Times New Roman"/>
        <family val="1"/>
      </rPr>
      <t>Industrial Wastes
(ton/h)</t>
    </r>
  </si>
  <si>
    <r>
      <rPr>
        <sz val="9"/>
        <rFont val="바탕"/>
        <family val="1"/>
      </rPr>
      <t>생활폐기물</t>
    </r>
    <r>
      <rPr>
        <vertAlign val="superscript"/>
        <sz val="9"/>
        <rFont val="맑은 고딕"/>
        <family val="3"/>
      </rPr>
      <t>3)</t>
    </r>
    <r>
      <rPr>
        <sz val="9"/>
        <rFont val="Times New Roman"/>
        <family val="1"/>
      </rPr>
      <t xml:space="preserve">
Living Wastes
(ton/h)</t>
    </r>
  </si>
  <si>
    <r>
      <rPr>
        <sz val="9"/>
        <rFont val="바탕"/>
        <family val="1"/>
      </rPr>
      <t xml:space="preserve">정제
연료유
</t>
    </r>
    <r>
      <rPr>
        <sz val="9"/>
        <rFont val="Times New Roman"/>
        <family val="1"/>
      </rPr>
      <t>Refinery Fuel Oil
(</t>
    </r>
    <r>
      <rPr>
        <sz val="9"/>
        <rFont val="바탕"/>
        <family val="1"/>
      </rPr>
      <t>㎘</t>
    </r>
    <r>
      <rPr>
        <sz val="9"/>
        <rFont val="Times New Roman"/>
        <family val="1"/>
      </rPr>
      <t>)</t>
    </r>
  </si>
  <si>
    <t>Source : Korea Energy Management Corporation</t>
  </si>
  <si>
    <r>
      <rPr>
        <sz val="9"/>
        <rFont val="바탕"/>
        <family val="1"/>
      </rPr>
      <t>공급권역내
소비량</t>
    </r>
    <r>
      <rPr>
        <sz val="9"/>
        <rFont val="Times New Roman"/>
        <family val="1"/>
      </rPr>
      <t xml:space="preserve"> Consumption
(A)</t>
    </r>
  </si>
  <si>
    <r>
      <rPr>
        <sz val="9"/>
        <rFont val="바탕"/>
        <family val="1"/>
      </rPr>
      <t xml:space="preserve">열에너지
</t>
    </r>
    <r>
      <rPr>
        <sz val="9"/>
        <rFont val="Times New Roman"/>
        <family val="1"/>
      </rPr>
      <t xml:space="preserve">Heat energy </t>
    </r>
  </si>
  <si>
    <r>
      <rPr>
        <sz val="9"/>
        <rFont val="바탕"/>
        <family val="1"/>
      </rPr>
      <t xml:space="preserve">무연탄
</t>
    </r>
    <r>
      <rPr>
        <sz val="9"/>
        <rFont val="Times New Roman"/>
        <family val="1"/>
      </rPr>
      <t>Anthracite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</si>
  <si>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에너지경제연구원「지역에너지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통계연보」</t>
    </r>
  </si>
  <si>
    <t>Source :  Korea Energy Economics Institute</t>
  </si>
  <si>
    <t>참고 사이트 주소</t>
  </si>
  <si>
    <t>http://www.kesis.net/sub/sub_0001.jsp</t>
  </si>
  <si>
    <t>8. 1인당 최종에너지 소비량(충북)</t>
  </si>
  <si>
    <t>4. 산업 및 농공단지</t>
  </si>
  <si>
    <t>5. 석유류 소비량</t>
  </si>
  <si>
    <t>6. 에너지 관리대상 현황</t>
  </si>
  <si>
    <t>7. 신재생에너지 지역별 생산량(충북)</t>
  </si>
  <si>
    <t>7. Production of New &amp; Renewable Energy by Region(Chungbuk)</t>
  </si>
  <si>
    <t>관  리  대  상  수</t>
  </si>
  <si>
    <t>Number of Subject to control</t>
  </si>
  <si>
    <t>(Unit : number )</t>
  </si>
  <si>
    <t>강내</t>
  </si>
  <si>
    <t>2 0 1 9</t>
  </si>
  <si>
    <t>2 0 2 0</t>
  </si>
  <si>
    <t>2 0 2 0</t>
  </si>
  <si>
    <t>Value added</t>
  </si>
  <si>
    <t>1. Mining and Manufacturing(10 or More workers)</t>
  </si>
  <si>
    <t>Wages and salaries</t>
  </si>
  <si>
    <t>Value of tangible assets 
at end of year</t>
  </si>
  <si>
    <t>Wages and 
salaries</t>
  </si>
  <si>
    <t xml:space="preserve">Wages and </t>
  </si>
  <si>
    <t xml:space="preserve">Value </t>
  </si>
  <si>
    <t>at year-end</t>
  </si>
  <si>
    <t>tangible assets</t>
  </si>
  <si>
    <t xml:space="preserve">Value of </t>
  </si>
  <si>
    <t>3. 제조업 중분류별 사업체수 및 종사자 수(10인 이상)</t>
  </si>
  <si>
    <t>3. 제조업 중분류별 사업체수 및 종사자 수(10인 이상) (계속)</t>
  </si>
  <si>
    <t>by Division Manufacturing of Industry(10 or More workers)</t>
  </si>
  <si>
    <t>by Division Manufacturing of Industry(10 or More workers) (cont'd)</t>
  </si>
  <si>
    <t>Leather, Luggage and Footwear</t>
  </si>
  <si>
    <t xml:space="preserve">Pulp, Paper and
Paper Products </t>
  </si>
  <si>
    <t>Wood and Products of Wood and Cork ; 
Except Furniture</t>
  </si>
  <si>
    <t>Wearing apparel, 
Clothing Accessories  
and Fur Articles</t>
  </si>
  <si>
    <t xml:space="preserve">Printing and Reproduction 
of Recorded Media  </t>
  </si>
  <si>
    <t>Coke, Briquettes and 
Refined petroleum products</t>
  </si>
  <si>
    <t xml:space="preserve">Chemicals and Chemical products; 
Except Pharmaceuticals and Medicinal chemicals
</t>
  </si>
  <si>
    <r>
      <rPr>
        <sz val="9"/>
        <rFont val="바탕"/>
        <family val="1"/>
      </rPr>
      <t>코크스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연탄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
</t>
    </r>
    <r>
      <rPr>
        <sz val="9"/>
        <rFont val="바탕"/>
        <family val="1"/>
      </rPr>
      <t>석유정제품</t>
    </r>
  </si>
  <si>
    <t>Pharmaceuticals, Medicinal chemical and Botanical products</t>
  </si>
  <si>
    <t>Rubber and
Plastic Products</t>
  </si>
  <si>
    <t>Fabricated Metal Products
Except Machinery &amp; Furniture</t>
  </si>
  <si>
    <t>Electronic components, Computer, Visual, Sounding and Communication equipment</t>
  </si>
  <si>
    <t>Medical, Precision 
and Optical instruments, 
Watches and Clocks</t>
  </si>
  <si>
    <t>Other Machinery
 and Equipment</t>
  </si>
  <si>
    <t>Motor vehicles, 
Trailers and Semitrailers</t>
  </si>
  <si>
    <t>Total area</t>
  </si>
  <si>
    <t>Number of factories 
in operation</t>
  </si>
  <si>
    <t>Gross output</t>
  </si>
  <si>
    <t>(in million won)</t>
  </si>
  <si>
    <t>Exports</t>
  </si>
  <si>
    <t>(in thousand dollars)</t>
  </si>
  <si>
    <t>Note: 1) The total excludes LPG consumption</t>
  </si>
  <si>
    <t>2) Includes bunker-A, bunker-B, jet oil, etc.</t>
  </si>
  <si>
    <t>(Unit : item specific)</t>
  </si>
  <si>
    <t>(Unit :  thousand toe)</t>
  </si>
  <si>
    <t>-</t>
  </si>
  <si>
    <t>-</t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</si>
  <si>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</t>
    </r>
  </si>
  <si>
    <t>Year</t>
  </si>
  <si>
    <t>Promotion of the Development, Use and Diffusion of the new and renewable Energy</t>
  </si>
  <si>
    <t>3) Consolidating 'Municipal solid wastes' into 'Living wastes', and changing RDF/RPF/TDF</t>
  </si>
  <si>
    <t xml:space="preserve">into SRF since 2015 </t>
  </si>
  <si>
    <t>Note: 1) (A)/(B)*100: Final energy consumption per capita = (A)/(B)*100</t>
  </si>
  <si>
    <t>2) Energy oil (fuel oil) refers to petroleum products to heat or fuel generators, internal combustion engines,</t>
  </si>
  <si>
    <t xml:space="preserve">3) Non-energy oil refers to petroleum products excluding fuel oils, which includes naphtha, solvent, asphalt, etc. </t>
  </si>
  <si>
    <t>4) Tonne of oil equivalent (toe) refers to the calories produced by each kind of energy converted into calories</t>
  </si>
  <si>
    <t xml:space="preserve"> the combustion of 1 ton of oil, namely 107Kcal.</t>
  </si>
  <si>
    <t xml:space="preserve"> and heating apparatuses, etc. which includes gasoline, kerosene, diesel and bunker A/B/C.</t>
  </si>
  <si>
    <t>8. Final Energy Consumption Per Capita(Chungbuk)</t>
  </si>
  <si>
    <t>Note: 1) LFG : Land Fill Gas</t>
  </si>
  <si>
    <t xml:space="preserve">2) Excluding those generated from non-renewable waste, in compliance with the Act on the </t>
  </si>
  <si>
    <t xml:space="preserve"> X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</si>
  <si>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each, person, million won)</t>
    </r>
  </si>
  <si>
    <r>
      <t>완제품ㆍ반제품ㆍ재공품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재고액
</t>
    </r>
    <r>
      <rPr>
        <sz val="9"/>
        <rFont val="Times New Roman"/>
        <family val="1"/>
      </rPr>
      <t>Value of inventories</t>
    </r>
  </si>
  <si>
    <r>
      <t xml:space="preserve">연말
</t>
    </r>
    <r>
      <rPr>
        <sz val="9"/>
        <rFont val="Times New Roman"/>
        <family val="1"/>
      </rPr>
      <t>End of year</t>
    </r>
  </si>
  <si>
    <r>
      <t xml:space="preserve">Source : Judicial Affairs &amp; Innovation Office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Mining And Manufacturing statistical research</t>
    </r>
    <r>
      <rPr>
        <sz val="9"/>
        <rFont val="바탕"/>
        <family val="1"/>
      </rPr>
      <t>」</t>
    </r>
  </si>
  <si>
    <r>
      <t xml:space="preserve">Total </t>
    </r>
    <r>
      <rPr>
        <sz val="9"/>
        <rFont val="바탕"/>
        <family val="1"/>
      </rPr>
      <t>(</t>
    </r>
    <r>
      <rPr>
        <sz val="9"/>
        <rFont val="Times New Roman"/>
        <family val="1"/>
      </rPr>
      <t xml:space="preserve"> Mining + Manufacturing </t>
    </r>
    <r>
      <rPr>
        <sz val="9"/>
        <rFont val="바탕"/>
        <family val="1"/>
      </rPr>
      <t>)</t>
    </r>
  </si>
  <si>
    <r>
      <t xml:space="preserve">연초
</t>
    </r>
    <r>
      <rPr>
        <sz val="9"/>
        <rFont val="Times New Roman"/>
        <family val="1"/>
      </rPr>
      <t>Beginning of year</t>
    </r>
  </si>
  <si>
    <r>
      <rPr>
        <sz val="9"/>
        <rFont val="바탕"/>
        <family val="1"/>
      </rPr>
      <t>구</t>
    </r>
    <r>
      <rPr>
        <sz val="9"/>
        <rFont val="Times New Roman"/>
        <family val="1"/>
      </rPr>
      <t>)</t>
    </r>
    <r>
      <rPr>
        <sz val="9"/>
        <rFont val="바탕"/>
        <family val="1"/>
      </rPr>
      <t>청주시</t>
    </r>
  </si>
  <si>
    <r>
      <rPr>
        <sz val="9"/>
        <rFont val="바탕"/>
        <family val="1"/>
      </rPr>
      <t>구</t>
    </r>
    <r>
      <rPr>
        <sz val="9"/>
        <rFont val="Times New Roman"/>
        <family val="1"/>
      </rPr>
      <t>)</t>
    </r>
    <r>
      <rPr>
        <sz val="9"/>
        <rFont val="바탕"/>
        <family val="1"/>
      </rPr>
      <t>청원군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</si>
  <si>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법무혁신담당관실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「광업제조업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조사」</t>
    </r>
  </si>
  <si>
    <r>
      <t xml:space="preserve">Source : Judicial Affairs &amp; Innovation Office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Mining And Manufacturing statistical research</t>
    </r>
    <r>
      <rPr>
        <sz val="9"/>
        <rFont val="바탕"/>
        <family val="1"/>
      </rPr>
      <t>」</t>
    </r>
  </si>
  <si>
    <t>부 가 가 치</t>
  </si>
  <si>
    <t xml:space="preserve">   2 0 1 3</t>
  </si>
  <si>
    <r>
      <t xml:space="preserve">연초
</t>
    </r>
    <r>
      <rPr>
        <sz val="9"/>
        <rFont val="Times New Roman"/>
        <family val="1"/>
      </rPr>
      <t>Beginning of year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</si>
  <si>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</si>
  <si>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</si>
  <si>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t>(</t>
    </r>
    <r>
      <rPr>
        <sz val="9"/>
        <rFont val="바탕"/>
        <family val="1"/>
      </rPr>
      <t>단위：개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백만원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</si>
  <si>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       </t>
    </r>
    <r>
      <rPr>
        <sz val="9"/>
        <rFont val="바탕"/>
        <family val="1"/>
      </rPr>
      <t>조</t>
    </r>
    <r>
      <rPr>
        <sz val="9"/>
        <rFont val="Times New Roman"/>
        <family val="1"/>
      </rPr>
      <t xml:space="preserve">        </t>
    </r>
    <r>
      <rPr>
        <sz val="9"/>
        <rFont val="바탕"/>
        <family val="1"/>
      </rPr>
      <t>업</t>
    </r>
    <r>
      <rPr>
        <sz val="9"/>
        <rFont val="Times New Roman"/>
        <family val="1"/>
      </rPr>
      <t xml:space="preserve">         </t>
    </r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</si>
  <si>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별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</si>
  <si>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완제품ㆍ반제품ㆍ재공품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재고액</t>
    </r>
  </si>
  <si>
    <r>
      <t>(</t>
    </r>
    <r>
      <rPr>
        <sz val="9"/>
        <rFont val="Times New Roman"/>
        <family val="1"/>
      </rPr>
      <t>year - end</t>
    </r>
    <r>
      <rPr>
        <sz val="9"/>
        <rFont val="바탕"/>
        <family val="1"/>
      </rPr>
      <t>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</si>
  <si>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</si>
  <si>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rPr>
        <sz val="9"/>
        <rFont val="바탕"/>
        <family val="1"/>
      </rPr>
      <t>자동차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트레일러</t>
    </r>
  </si>
  <si>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운송장비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</si>
  <si>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법무혁신담당관실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「광업</t>
    </r>
    <r>
      <rPr>
        <sz val="9"/>
        <rFont val="Times New Roman"/>
        <family val="1"/>
      </rPr>
      <t>,</t>
    </r>
    <r>
      <rPr>
        <sz val="9"/>
        <rFont val="바탕"/>
        <family val="1"/>
      </rPr>
      <t>제조업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조사」</t>
    </r>
  </si>
  <si>
    <r>
      <rPr>
        <sz val="9"/>
        <rFont val="바탕"/>
        <family val="1"/>
      </rPr>
      <t xml:space="preserve">
연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</t>
    </r>
    <r>
      <rPr>
        <sz val="9"/>
        <rFont val="바탕"/>
        <family val="1"/>
      </rPr>
      <t xml:space="preserve">
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</si>
  <si>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법무혁신담당관실</t>
    </r>
  </si>
  <si>
    <t xml:space="preserve">      Cheongju-si</t>
  </si>
  <si>
    <t xml:space="preserve">      Cheongwon-Gun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</si>
  <si>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item specific)</t>
    </r>
  </si>
  <si>
    <r>
      <t xml:space="preserve">(thousand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</si>
  <si>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>area(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</si>
  <si>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>(</t>
    </r>
    <r>
      <rPr>
        <sz val="9"/>
        <rFont val="Times New Roman"/>
        <family val="1"/>
      </rPr>
      <t>in person</t>
    </r>
    <r>
      <rPr>
        <sz val="9"/>
        <rFont val="바탕"/>
        <family val="1"/>
      </rPr>
      <t>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</si>
  <si>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</si>
  <si>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</si>
  <si>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rPr>
        <b/>
        <sz val="9"/>
        <rFont val="바탕"/>
        <family val="1"/>
      </rPr>
      <t>청주산업단지</t>
    </r>
    <r>
      <rPr>
        <b/>
        <sz val="9"/>
        <rFont val="Times New Roman"/>
        <family val="1"/>
      </rPr>
      <t xml:space="preserve"> </t>
    </r>
    <r>
      <rPr>
        <b/>
        <sz val="9"/>
        <rFont val="바탕"/>
        <family val="1"/>
      </rPr>
      <t>외</t>
    </r>
  </si>
  <si>
    <r>
      <rPr>
        <b/>
        <sz val="9"/>
        <rFont val="바탕"/>
        <family val="1"/>
      </rPr>
      <t>청주산업단지</t>
    </r>
    <r>
      <rPr>
        <b/>
        <sz val="9"/>
        <rFont val="Times New Roman"/>
        <family val="1"/>
      </rPr>
      <t xml:space="preserve"> </t>
    </r>
    <r>
      <rPr>
        <b/>
        <sz val="9"/>
        <rFont val="바탕"/>
        <family val="1"/>
      </rPr>
      <t>외</t>
    </r>
  </si>
  <si>
    <r>
      <rPr>
        <b/>
        <sz val="9"/>
        <rFont val="바탕"/>
        <family val="1"/>
      </rPr>
      <t>오송생명과학</t>
    </r>
  </si>
  <si>
    <r>
      <rPr>
        <b/>
        <sz val="9"/>
        <rFont val="바탕"/>
        <family val="1"/>
      </rPr>
      <t>일</t>
    </r>
    <r>
      <rPr>
        <b/>
        <sz val="9"/>
        <rFont val="Times New Roman"/>
        <family val="1"/>
      </rPr>
      <t xml:space="preserve">   </t>
    </r>
    <r>
      <rPr>
        <b/>
        <sz val="9"/>
        <rFont val="바탕"/>
        <family val="1"/>
      </rPr>
      <t>반</t>
    </r>
  </si>
  <si>
    <r>
      <rPr>
        <b/>
        <sz val="9"/>
        <rFont val="바탕"/>
        <family val="1"/>
      </rPr>
      <t>청주산단</t>
    </r>
    <r>
      <rPr>
        <b/>
        <sz val="9"/>
        <rFont val="Times New Roman"/>
        <family val="1"/>
      </rPr>
      <t xml:space="preserve"> </t>
    </r>
    <r>
      <rPr>
        <b/>
        <sz val="9"/>
        <rFont val="바탕"/>
        <family val="1"/>
      </rPr>
      <t>외</t>
    </r>
  </si>
  <si>
    <r>
      <t> </t>
    </r>
    <r>
      <rPr>
        <sz val="9"/>
        <rFont val="바탕"/>
        <family val="1"/>
      </rPr>
      <t>오창</t>
    </r>
    <r>
      <rPr>
        <sz val="9"/>
        <rFont val="Times New Roman"/>
        <family val="1"/>
      </rPr>
      <t>(</t>
    </r>
    <r>
      <rPr>
        <sz val="9"/>
        <rFont val="바탕"/>
        <family val="1"/>
      </rPr>
      <t>외국인</t>
    </r>
    <r>
      <rPr>
        <sz val="9"/>
        <rFont val="Times New Roman"/>
        <family val="1"/>
      </rPr>
      <t>)</t>
    </r>
  </si>
  <si>
    <r>
      <rPr>
        <b/>
        <sz val="9"/>
        <rFont val="바탕"/>
        <family val="1"/>
      </rPr>
      <t>농</t>
    </r>
    <r>
      <rPr>
        <b/>
        <sz val="9"/>
        <rFont val="Times New Roman"/>
        <family val="1"/>
      </rPr>
      <t>  </t>
    </r>
    <r>
      <rPr>
        <b/>
        <sz val="9"/>
        <rFont val="바탕"/>
        <family val="1"/>
      </rPr>
      <t>공</t>
    </r>
  </si>
  <si>
    <r>
      <t>Soure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Korea Industrial Complex Corporation, Urban Development Division</t>
    </r>
  </si>
  <si>
    <r>
      <t xml:space="preserve">주 : </t>
    </r>
    <r>
      <rPr>
        <sz val="9"/>
        <rFont val="Times New Roman"/>
        <family val="1"/>
      </rPr>
      <t>1</t>
    </r>
    <r>
      <rPr>
        <sz val="9"/>
        <rFont val="바탕"/>
        <family val="1"/>
      </rPr>
      <t xml:space="preserve">) 가동업체가 </t>
    </r>
    <r>
      <rPr>
        <sz val="9"/>
        <rFont val="Times New Roman"/>
        <family val="1"/>
      </rPr>
      <t>2</t>
    </r>
    <r>
      <rPr>
        <sz val="9"/>
        <rFont val="바탕"/>
        <family val="1"/>
      </rPr>
      <t>개 이하인 단지는 업체정보보호를 위하여 생산, 수출, 고용 정보를 "X" 로 표시함</t>
    </r>
  </si>
  <si>
    <r>
      <t xml:space="preserve">      </t>
    </r>
    <r>
      <rPr>
        <sz val="9"/>
        <rFont val="Times New Roman"/>
        <family val="1"/>
      </rPr>
      <t>2</t>
    </r>
    <r>
      <rPr>
        <sz val="9"/>
        <rFont val="바탕"/>
        <family val="1"/>
      </rPr>
      <t>) 2014. 7.1. 청주시와 청원군 통합</t>
    </r>
  </si>
  <si>
    <t>Number of factories 
in the complexes</t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</si>
  <si>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</t>
    </r>
  </si>
  <si>
    <r>
      <rPr>
        <sz val="9"/>
        <rFont val="바탕"/>
        <family val="1"/>
      </rPr>
      <t>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계</t>
    </r>
    <r>
      <rPr>
        <vertAlign val="superscript"/>
        <sz val="9"/>
        <rFont val="Times New Roman"/>
        <family val="1"/>
      </rPr>
      <t xml:space="preserve"> 1)</t>
    </r>
  </si>
  <si>
    <r>
      <rPr>
        <sz val="9"/>
        <rFont val="바탕"/>
        <family val="1"/>
      </rPr>
      <t>휘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발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유</t>
    </r>
  </si>
  <si>
    <r>
      <rPr>
        <sz val="9"/>
        <rFont val="바탕"/>
        <family val="1"/>
      </rPr>
      <t>등</t>
    </r>
    <r>
      <rPr>
        <sz val="9"/>
        <rFont val="Times New Roman"/>
        <family val="1"/>
      </rPr>
      <t>    </t>
    </r>
    <r>
      <rPr>
        <sz val="9"/>
        <rFont val="바탕"/>
        <family val="1"/>
      </rPr>
      <t>유</t>
    </r>
  </si>
  <si>
    <r>
      <rPr>
        <sz val="9"/>
        <rFont val="바탕"/>
        <family val="1"/>
      </rPr>
      <t>경</t>
    </r>
    <r>
      <rPr>
        <sz val="9"/>
        <rFont val="Times New Roman"/>
        <family val="1"/>
      </rPr>
      <t>    </t>
    </r>
    <r>
      <rPr>
        <sz val="9"/>
        <rFont val="바탕"/>
        <family val="1"/>
      </rPr>
      <t>유</t>
    </r>
  </si>
  <si>
    <r>
      <rPr>
        <sz val="9"/>
        <rFont val="바탕"/>
        <family val="1"/>
      </rPr>
      <t>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커</t>
    </r>
    <r>
      <rPr>
        <sz val="9"/>
        <rFont val="Times New Roman"/>
        <family val="1"/>
      </rPr>
      <t xml:space="preserve"> C </t>
    </r>
    <r>
      <rPr>
        <sz val="9"/>
        <rFont val="바탕"/>
        <family val="1"/>
      </rPr>
      <t>유</t>
    </r>
  </si>
  <si>
    <r>
      <rPr>
        <sz val="9"/>
        <rFont val="바탕"/>
        <family val="1"/>
      </rPr>
      <t>엘피지</t>
    </r>
  </si>
  <si>
    <r>
      <rPr>
        <sz val="9"/>
        <rFont val="바탕"/>
        <family val="1"/>
      </rPr>
      <t>기</t>
    </r>
    <r>
      <rPr>
        <sz val="9"/>
        <rFont val="Times New Roman"/>
        <family val="1"/>
      </rPr>
      <t>   </t>
    </r>
    <r>
      <rPr>
        <sz val="9"/>
        <rFont val="바탕"/>
        <family val="1"/>
      </rPr>
      <t>타</t>
    </r>
    <r>
      <rPr>
        <vertAlign val="superscript"/>
        <sz val="9"/>
        <rFont val="Times New Roman"/>
        <family val="1"/>
      </rPr>
      <t>2)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</si>
  <si>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</si>
  <si>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t xml:space="preserve">주 : </t>
    </r>
    <r>
      <rPr>
        <sz val="9"/>
        <rFont val="Times New Roman"/>
        <family val="1"/>
      </rPr>
      <t>1</t>
    </r>
    <r>
      <rPr>
        <sz val="9"/>
        <rFont val="바탕"/>
        <family val="1"/>
      </rPr>
      <t>) 합계에 LPG제외</t>
    </r>
  </si>
  <si>
    <r>
      <t xml:space="preserve">      </t>
    </r>
    <r>
      <rPr>
        <sz val="9"/>
        <rFont val="Times New Roman"/>
        <family val="1"/>
      </rPr>
      <t>2</t>
    </r>
    <r>
      <rPr>
        <sz val="9"/>
        <rFont val="바탕"/>
        <family val="1"/>
      </rPr>
      <t xml:space="preserve">) 경질중유, 중유, 제트유임. </t>
    </r>
  </si>
  <si>
    <t>(단위 : 개)</t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</si>
  <si>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   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</t>
    </r>
  </si>
  <si>
    <r>
      <rPr>
        <sz val="9"/>
        <rFont val="바탕"/>
        <family val="1"/>
      </rPr>
      <t>에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너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지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사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용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량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현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황</t>
    </r>
    <r>
      <rPr>
        <sz val="9"/>
        <rFont val="Times New Roman"/>
        <family val="1"/>
      </rPr>
      <t xml:space="preserve">     Energy  Consumption(TOE/year)</t>
    </r>
  </si>
  <si>
    <r>
      <t xml:space="preserve">2,000 ~ 5,000 </t>
    </r>
    <r>
      <rPr>
        <sz val="9"/>
        <rFont val="바탕"/>
        <family val="1"/>
      </rPr>
      <t>미만</t>
    </r>
  </si>
  <si>
    <r>
      <t xml:space="preserve">5,000 ~ 30,000 </t>
    </r>
    <r>
      <rPr>
        <sz val="9"/>
        <rFont val="바탕"/>
        <family val="1"/>
      </rPr>
      <t>미만</t>
    </r>
  </si>
  <si>
    <r>
      <t xml:space="preserve">30,000 </t>
    </r>
    <r>
      <rPr>
        <sz val="9"/>
        <rFont val="바탕"/>
        <family val="1"/>
      </rPr>
      <t>이상</t>
    </r>
  </si>
  <si>
    <r>
      <t>(</t>
    </r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개별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</si>
  <si>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</t>
    </r>
  </si>
  <si>
    <r>
      <rPr>
        <sz val="9"/>
        <rFont val="바탕"/>
        <family val="1"/>
      </rPr>
      <t>바이오에너지</t>
    </r>
    <r>
      <rPr>
        <sz val="9"/>
        <rFont val="Times New Roman"/>
        <family val="1"/>
      </rPr>
      <t xml:space="preserve">      Bio Energy</t>
    </r>
  </si>
  <si>
    <r>
      <rPr>
        <sz val="9"/>
        <rFont val="바탕"/>
        <family val="1"/>
      </rPr>
      <t>바이오가스</t>
    </r>
    <r>
      <rPr>
        <sz val="9"/>
        <rFont val="Times New Roman"/>
        <family val="1"/>
      </rPr>
      <t xml:space="preserve">        Bio Gas
(</t>
    </r>
    <r>
      <rPr>
        <sz val="9"/>
        <rFont val="바탕"/>
        <family val="1"/>
      </rPr>
      <t>㎾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</si>
  <si>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매립지가스</t>
    </r>
    <r>
      <rPr>
        <sz val="9"/>
        <rFont val="Times New Roman"/>
        <family val="1"/>
      </rPr>
      <t xml:space="preserve">       LFG</t>
    </r>
    <r>
      <rPr>
        <vertAlign val="superscript"/>
        <sz val="9"/>
        <rFont val="Times New Roman"/>
        <family val="1"/>
      </rPr>
      <t xml:space="preserve">1)
</t>
    </r>
    <r>
      <rPr>
        <sz val="9"/>
        <rFont val="Times New Roman"/>
        <family val="1"/>
      </rPr>
      <t>(</t>
    </r>
    <r>
      <rPr>
        <sz val="9"/>
        <rFont val="바탕"/>
        <family val="1"/>
      </rPr>
      <t>㎾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</si>
  <si>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 xml:space="preserve">바이오디젤
</t>
    </r>
    <r>
      <rPr>
        <sz val="9"/>
        <rFont val="Times New Roman"/>
        <family val="1"/>
      </rPr>
      <t>Bio 
Diesel
(</t>
    </r>
    <r>
      <rPr>
        <sz val="9"/>
        <rFont val="바탕"/>
        <family val="1"/>
      </rPr>
      <t>㎘</t>
    </r>
    <r>
      <rPr>
        <sz val="9"/>
        <rFont val="Times New Roman"/>
        <family val="1"/>
      </rPr>
      <t>/y)</t>
    </r>
  </si>
  <si>
    <r>
      <rPr>
        <sz val="9"/>
        <rFont val="바탕"/>
        <family val="1"/>
      </rPr>
      <t xml:space="preserve">폐목재
</t>
    </r>
    <r>
      <rPr>
        <sz val="9"/>
        <rFont val="Times New Roman"/>
        <family val="1"/>
      </rPr>
      <t>Waste wood 
(</t>
    </r>
    <r>
      <rPr>
        <sz val="9"/>
        <rFont val="바탕"/>
        <family val="1"/>
      </rPr>
      <t>천증기톤</t>
    </r>
    <r>
      <rPr>
        <sz val="9"/>
        <rFont val="Times New Roman"/>
        <family val="1"/>
      </rPr>
      <t>)
(thousand steam ton)</t>
    </r>
  </si>
  <si>
    <r>
      <rPr>
        <sz val="9"/>
        <rFont val="바탕"/>
        <family val="1"/>
      </rPr>
      <t xml:space="preserve">흑액
</t>
    </r>
    <r>
      <rPr>
        <sz val="9"/>
        <rFont val="Times New Roman"/>
        <family val="1"/>
      </rPr>
      <t>Black liquor</t>
    </r>
    <r>
      <rPr>
        <sz val="9"/>
        <rFont val="바탕"/>
        <family val="1"/>
      </rPr>
      <t xml:space="preserve">
</t>
    </r>
    <r>
      <rPr>
        <sz val="9"/>
        <rFont val="Times New Roman"/>
        <family val="1"/>
      </rPr>
      <t>(Tcal)</t>
    </r>
  </si>
  <si>
    <r>
      <rPr>
        <sz val="9"/>
        <rFont val="바탕"/>
        <family val="1"/>
      </rPr>
      <t xml:space="preserve">하수슬러지
고형연료
</t>
    </r>
    <r>
      <rPr>
        <sz val="9"/>
        <rFont val="Times New Roman"/>
        <family val="1"/>
      </rPr>
      <t xml:space="preserve">Sewage solid fuel
</t>
    </r>
    <r>
      <rPr>
        <sz val="9"/>
        <rFont val="바탕"/>
        <family val="1"/>
      </rPr>
      <t xml:space="preserve">
</t>
    </r>
    <r>
      <rPr>
        <sz val="9"/>
        <rFont val="Times New Roman"/>
        <family val="1"/>
      </rPr>
      <t>(Tcal)</t>
    </r>
  </si>
  <si>
    <t>Bio-SRF
Biomass-solid refuse fuel 
(Tcal)</t>
  </si>
  <si>
    <r>
      <rPr>
        <sz val="9"/>
        <rFont val="바탕"/>
        <family val="1"/>
      </rPr>
      <t xml:space="preserve">바이오중유
</t>
    </r>
    <r>
      <rPr>
        <sz val="9"/>
        <rFont val="Times New Roman"/>
        <family val="1"/>
      </rPr>
      <t>Bio-bunker
(Tcal)</t>
    </r>
  </si>
  <si>
    <r>
      <rPr>
        <sz val="9"/>
        <rFont val="바탕"/>
        <family val="1"/>
      </rPr>
      <t xml:space="preserve">해양
에너지
</t>
    </r>
    <r>
      <rPr>
        <sz val="9"/>
        <rFont val="Times New Roman"/>
        <family val="1"/>
      </rPr>
      <t>Ocean
Energy
(kW)</t>
    </r>
  </si>
  <si>
    <r>
      <rPr>
        <sz val="9"/>
        <rFont val="바탕"/>
        <family val="1"/>
      </rPr>
      <t xml:space="preserve">연료전지
</t>
    </r>
    <r>
      <rPr>
        <sz val="9"/>
        <rFont val="Times New Roman"/>
        <family val="1"/>
      </rPr>
      <t>Fuel 
Cell
(kW)</t>
    </r>
  </si>
  <si>
    <t>IGCC
IGCC
(MWh)</t>
  </si>
  <si>
    <r>
      <rPr>
        <sz val="9"/>
        <rFont val="바탕"/>
        <family val="1"/>
      </rPr>
      <t>폐기물에너지</t>
    </r>
    <r>
      <rPr>
        <sz val="9"/>
        <rFont val="Times New Roman"/>
        <family val="1"/>
      </rPr>
      <t xml:space="preserve">      Waste Energy</t>
    </r>
  </si>
  <si>
    <r>
      <rPr>
        <sz val="9"/>
        <rFont val="바탕"/>
        <family val="1"/>
      </rPr>
      <t xml:space="preserve">폐가스
</t>
    </r>
    <r>
      <rPr>
        <sz val="9"/>
        <rFont val="Times New Roman"/>
        <family val="1"/>
      </rPr>
      <t>Waste 
Gas
(N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</si>
  <si>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 xml:space="preserve">시멘트킬른
보조연료
</t>
    </r>
    <r>
      <rPr>
        <sz val="9"/>
        <rFont val="Times New Roman"/>
        <family val="1"/>
      </rPr>
      <t>Cement Kiln Fuel
(ton/y)</t>
    </r>
  </si>
  <si>
    <r>
      <t>SRF</t>
    </r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
Solid refuse fuel
(ton/h)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</si>
  <si>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신재생에너지보급통계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한국에너지공단</t>
    </r>
  </si>
  <si>
    <r>
      <rPr>
        <sz val="9"/>
        <rFont val="바탕"/>
        <family val="1"/>
      </rPr>
      <t>주:</t>
    </r>
    <r>
      <rPr>
        <sz val="9"/>
        <rFont val="Times New Roman"/>
        <family val="1"/>
      </rPr>
      <t xml:space="preserve">  1) LFG : Land Fill Gas</t>
    </r>
  </si>
  <si>
    <r>
      <t xml:space="preserve">       2) </t>
    </r>
    <r>
      <rPr>
        <sz val="9"/>
        <rFont val="바탕"/>
        <family val="1"/>
      </rPr>
      <t>신에너지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재생에너지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개발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이용</t>
    </r>
    <r>
      <rPr>
        <sz val="9"/>
        <rFont val="Times New Roman"/>
        <family val="1"/>
      </rPr>
      <t>·</t>
    </r>
    <r>
      <rPr>
        <sz val="9"/>
        <rFont val="바탕"/>
        <family val="1"/>
      </rPr>
      <t>보급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촉진법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개정</t>
    </r>
    <r>
      <rPr>
        <sz val="9"/>
        <rFont val="Times New Roman"/>
        <family val="1"/>
      </rPr>
      <t>(’19.10)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비재생폐기물로부터</t>
    </r>
    <r>
      <rPr>
        <sz val="9"/>
        <rFont val="Times New Roman"/>
        <family val="1"/>
      </rPr>
      <t xml:space="preserve"> </t>
    </r>
  </si>
  <si>
    <r>
      <t xml:space="preserve">           </t>
    </r>
    <r>
      <rPr>
        <sz val="9"/>
        <rFont val="바탕"/>
        <family val="1"/>
      </rPr>
      <t>생산된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것은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</si>
  <si>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3) </t>
    </r>
    <r>
      <rPr>
        <sz val="9"/>
        <rFont val="바탕"/>
        <family val="1"/>
      </rPr>
      <t>대형도시쓰레기는</t>
    </r>
    <r>
      <rPr>
        <sz val="9"/>
        <rFont val="Times New Roman"/>
        <family val="1"/>
      </rPr>
      <t xml:space="preserve"> 2016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생활폐기물에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삭제</t>
    </r>
    <r>
      <rPr>
        <sz val="9"/>
        <rFont val="Times New Roman"/>
        <family val="1"/>
      </rPr>
      <t xml:space="preserve">, </t>
    </r>
  </si>
  <si>
    <r>
      <rPr>
        <sz val="9"/>
        <rFont val="tim"/>
        <family val="1"/>
      </rPr>
      <t xml:space="preserve">  </t>
    </r>
    <r>
      <rPr>
        <sz val="9"/>
        <rFont val="바탕"/>
        <family val="1"/>
      </rPr>
      <t xml:space="preserve">       </t>
    </r>
    <r>
      <rPr>
        <sz val="9"/>
        <rFont val="tim"/>
        <family val="1"/>
      </rPr>
      <t>RDF/RPF/TDF</t>
    </r>
    <r>
      <rPr>
        <sz val="9"/>
        <rFont val="바탕"/>
        <family val="1"/>
      </rPr>
      <t>는 2015년부터 SRF로 변경 제공</t>
    </r>
  </si>
  <si>
    <r>
      <t>(</t>
    </r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toe)</t>
    </r>
  </si>
  <si>
    <r>
      <rPr>
        <sz val="9"/>
        <rFont val="바탕"/>
        <family val="1"/>
      </rPr>
      <t xml:space="preserve">공급권역내
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인구수</t>
    </r>
    <r>
      <rPr>
        <sz val="9"/>
        <rFont val="Times New Roman"/>
        <family val="1"/>
      </rPr>
      <t xml:space="preserve"> 
Population
(B)</t>
    </r>
  </si>
  <si>
    <r>
      <t>1</t>
    </r>
    <r>
      <rPr>
        <sz val="9"/>
        <rFont val="바탕"/>
        <family val="1"/>
      </rPr>
      <t>인당
소비량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
 Per Capita Consumption</t>
    </r>
  </si>
  <si>
    <r>
      <rPr>
        <sz val="9"/>
        <rFont val="바탕"/>
        <family val="1"/>
      </rPr>
      <t>석탄</t>
    </r>
    <r>
      <rPr>
        <sz val="9"/>
        <rFont val="Times New Roman"/>
        <family val="1"/>
      </rPr>
      <t xml:space="preserve">   Coal</t>
    </r>
  </si>
  <si>
    <r>
      <rPr>
        <sz val="9"/>
        <rFont val="바탕"/>
        <family val="1"/>
      </rPr>
      <t>석유</t>
    </r>
    <r>
      <rPr>
        <sz val="9"/>
        <rFont val="Times New Roman"/>
        <family val="1"/>
      </rPr>
      <t xml:space="preserve">  Oil</t>
    </r>
  </si>
  <si>
    <r>
      <rPr>
        <sz val="9"/>
        <rFont val="바탕"/>
        <family val="1"/>
      </rPr>
      <t>도시가스</t>
    </r>
    <r>
      <rPr>
        <sz val="9"/>
        <rFont val="Times New Roman"/>
        <family val="1"/>
      </rPr>
      <t xml:space="preserve"> 
City Gas</t>
    </r>
  </si>
  <si>
    <r>
      <rPr>
        <sz val="9"/>
        <rFont val="바탕"/>
        <family val="1"/>
      </rPr>
      <t>전력</t>
    </r>
    <r>
      <rPr>
        <sz val="9"/>
        <rFont val="Times New Roman"/>
        <family val="1"/>
      </rPr>
      <t xml:space="preserve"> 
Electricity</t>
    </r>
  </si>
  <si>
    <r>
      <rPr>
        <sz val="9"/>
        <rFont val="바탕"/>
        <family val="1"/>
      </rPr>
      <t>신재생</t>
    </r>
    <r>
      <rPr>
        <sz val="9"/>
        <rFont val="Times New Roman"/>
        <family val="1"/>
      </rPr>
      <t xml:space="preserve">  
Renewable</t>
    </r>
  </si>
  <si>
    <r>
      <rPr>
        <sz val="9"/>
        <rFont val="바탕"/>
        <family val="1"/>
      </rPr>
      <t xml:space="preserve">유연탄
</t>
    </r>
    <r>
      <rPr>
        <sz val="9"/>
        <rFont val="Times New Roman"/>
        <family val="1"/>
      </rPr>
      <t>Bituminous</t>
    </r>
  </si>
  <si>
    <r>
      <rPr>
        <sz val="9"/>
        <rFont val="바탕"/>
        <family val="1"/>
      </rPr>
      <t>에너지유</t>
    </r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
Energy oil</t>
    </r>
  </si>
  <si>
    <r>
      <rPr>
        <sz val="9"/>
        <rFont val="바탕"/>
        <family val="1"/>
      </rPr>
      <t>비에너지유</t>
    </r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
Non-Energy oil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</si>
  <si>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1</t>
    </r>
    <r>
      <rPr>
        <sz val="9"/>
        <rFont val="바탕"/>
        <family val="1"/>
      </rPr>
      <t>인당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최종에너지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소비량</t>
    </r>
    <r>
      <rPr>
        <sz val="9"/>
        <rFont val="Times New Roman"/>
        <family val="1"/>
      </rPr>
      <t xml:space="preserve"> = (A)/(B)*100 </t>
    </r>
  </si>
  <si>
    <r>
      <t xml:space="preserve">        2) </t>
    </r>
    <r>
      <rPr>
        <sz val="9"/>
        <rFont val="바탕"/>
        <family val="1"/>
      </rPr>
      <t>에너지유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발전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내연기관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램프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취사기구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난방기구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동력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사용되는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석유제품으로서</t>
    </r>
    <r>
      <rPr>
        <sz val="9"/>
        <rFont val="Times New Roman"/>
        <family val="1"/>
      </rPr>
      <t xml:space="preserve">,  </t>
    </r>
  </si>
  <si>
    <r>
      <rPr>
        <sz val="9"/>
        <rFont val="Times New Roman"/>
        <family val="1"/>
      </rPr>
      <t xml:space="preserve">        </t>
    </r>
    <r>
      <rPr>
        <sz val="9"/>
        <rFont val="바탕"/>
        <family val="1"/>
      </rPr>
      <t xml:space="preserve"> 휘발유, 등유, 경유, 경질증유, 중유, 방카C유 등을 말함 </t>
    </r>
  </si>
  <si>
    <r>
      <t xml:space="preserve">        3) </t>
    </r>
    <r>
      <rPr>
        <sz val="9"/>
        <rFont val="바탕"/>
        <family val="1"/>
      </rPr>
      <t>에너지유를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석유제품으로서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타제품의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원료로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사용되는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납사용제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아스팔트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  <r>
      <rPr>
        <sz val="9"/>
        <rFont val="Times New Roman"/>
        <family val="1"/>
      </rPr>
      <t xml:space="preserve"> </t>
    </r>
  </si>
  <si>
    <t>2. Mining and Manufacturing by Division of Industry</t>
  </si>
  <si>
    <t>(10 or More workers)</t>
  </si>
  <si>
    <t>1-2. Mining and Manufacturing(10 or More workers) (cont'd)</t>
  </si>
  <si>
    <t xml:space="preserve">  </t>
  </si>
  <si>
    <t>3. Number of Establishments and Workers, by Division of Industry</t>
  </si>
  <si>
    <t>3. Number of Establishments and Workers, by Division of Industry</t>
  </si>
  <si>
    <t>4. General and Rural Area Industrial Complexes</t>
  </si>
  <si>
    <r>
      <t xml:space="preserve">   4) </t>
    </r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TOE(Tonnage of Oil Equivalent)</t>
    </r>
    <r>
      <rPr>
        <sz val="9"/>
        <rFont val="바탕"/>
        <family val="1"/>
      </rPr>
      <t>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에너지의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열량을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석유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톤당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열량값인</t>
    </r>
    <r>
      <rPr>
        <sz val="9"/>
        <rFont val="Times New Roman"/>
        <family val="1"/>
      </rPr>
      <t xml:space="preserve"> 10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Kcal</t>
    </r>
    <r>
      <rPr>
        <sz val="9"/>
        <rFont val="바탕"/>
        <family val="1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환산한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것임</t>
    </r>
  </si>
  <si>
    <t xml:space="preserve">      39 073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</si>
</sst>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2" formatCode="_-&quot;₩&quot;* #,##0_-;\-&quot;₩&quot;* #,##0_-;_-&quot;₩&quot;* &quot;-&quot;_-;_-@_-"/>
    <numFmt numFmtId="41" formatCode="_-* #,##0_-;\-* #,##0_-;_-* &quot;-&quot;_-;_-@_-"/>
    <numFmt numFmtId="24" formatCode="\$#,##0_);[Red]\(\$#,##0\)"/>
    <numFmt numFmtId="176" formatCode="#,##0_);[Red]\(#,##0\)"/>
    <numFmt numFmtId="177" formatCode="#,##0.0_);[Red]\(#,##0.0\)"/>
    <numFmt numFmtId="178" formatCode="_ * #,##0_ ;_ * \-#,##0_ ;_ * &quot;-&quot;_ ;_ @_ "/>
    <numFmt numFmtId="179" formatCode="_ * #,##0.00_ ;_ * \-#,##0.00_ ;_ * &quot;-&quot;??_ ;_ @_ "/>
    <numFmt numFmtId="180" formatCode="&quot;₩&quot;#,##0.00;[Red]&quot;₩&quot;\-#,##0.00"/>
    <numFmt numFmtId="181" formatCode="_ &quot;₩&quot;* #,##0_ ;_ &quot;₩&quot;* \-#,##0_ ;_ &quot;₩&quot;* &quot;-&quot;_ ;_ @_ "/>
    <numFmt numFmtId="182" formatCode="&quot;$&quot;#,##0_);[Red]\(&quot;$&quot;#,##0\)"/>
    <numFmt numFmtId="183" formatCode="&quot;₩&quot;#,##0;[Red]&quot;₩&quot;\-#,##0"/>
    <numFmt numFmtId="184" formatCode="_ &quot;₩&quot;* #,##0.00_ ;_ &quot;₩&quot;* \-#,##0.00_ ;_ &quot;₩&quot;* &quot;-&quot;??_ ;_ @_ "/>
    <numFmt numFmtId="185" formatCode="&quot;$&quot;#,##0.00_);[Red]\(&quot;$&quot;#,##0.00\)"/>
    <numFmt numFmtId="186" formatCode="#,##0;[Red]&quot;-&quot;#,##0"/>
    <numFmt numFmtId="187" formatCode="#,##0.00;[Red]&quot;-&quot;#,##0.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_ "/>
    <numFmt numFmtId="191" formatCode="&quot;R$&quot;#,##0.00;&quot;R$&quot;\-#,##0.00"/>
    <numFmt numFmtId="192" formatCode="&quot;₩&quot;#,##0.00;&quot;₩&quot;\-#,##0.00"/>
    <numFmt numFmtId="19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9" formatCode="_-[$€-2]* #,##0.00_-;\-[$€-2]* #,##0.00_-;_-[$€-2]* &quot;-&quot;??_-"/>
    <numFmt numFmtId="200" formatCode="_ &quot;₩&quot;* #,##0.00_ ;_ &quot;₩&quot;* &quot;₩&quot;\-#,##0.00_ ;_ &quot;₩&quot;* &quot;-&quot;??_ ;_ @_ "/>
    <numFmt numFmtId="201" formatCode="&quot;₩&quot;#,##0;&quot;₩&quot;&quot;₩&quot;&quot;₩&quot;\-#,##0"/>
    <numFmt numFmtId="202" formatCode="&quot;₩&quot;#,##0.00;&quot;₩&quot;&quot;₩&quot;&quot;₩&quot;&quot;₩&quot;&quot;₩&quot;&quot;₩&quot;\-#,##0.00"/>
    <numFmt numFmtId="203" formatCode="0.0_ "/>
    <numFmt numFmtId="204" formatCode="#,##0;[Red]#,##0"/>
    <numFmt numFmtId="205" formatCode="#,##0_ "/>
    <numFmt numFmtId="206" formatCode="000\-000"/>
    <numFmt numFmtId="207" formatCode="_-* #,##0.00_-;\-* #,##0.00_-;_-* &quot;-&quot;_-;_-@_-"/>
  </numFmts>
  <fonts count="124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9"/>
      <color indexed="8"/>
      <name val="바탕"/>
      <family val="1"/>
    </font>
    <font>
      <sz val="9"/>
      <name val="돋움"/>
      <family val="3"/>
    </font>
    <font>
      <sz val="11"/>
      <color indexed="8"/>
      <name val="돋움"/>
      <family val="3"/>
    </font>
    <font>
      <sz val="11"/>
      <name val="바탕"/>
      <family val="1"/>
    </font>
    <font>
      <sz val="9"/>
      <name val="바탕"/>
      <family val="1"/>
    </font>
    <font>
      <sz val="16"/>
      <name val="바탕"/>
      <family val="1"/>
    </font>
    <font>
      <b/>
      <sz val="9"/>
      <name val="바탕"/>
      <family val="1"/>
    </font>
    <font>
      <b/>
      <sz val="16"/>
      <name val="바탕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바탕체"/>
      <family val="1"/>
    </font>
    <font>
      <sz val="8"/>
      <name val="바탕"/>
      <family val="1"/>
    </font>
    <font>
      <b/>
      <sz val="11"/>
      <name val="돋움"/>
      <family val="3"/>
    </font>
    <font>
      <b/>
      <sz val="14"/>
      <name val="바탕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¸íÁ¶"/>
      <family val="3"/>
    </font>
    <font>
      <sz val="12"/>
      <name val="¸iA¶"/>
      <family val="3"/>
    </font>
    <font>
      <sz val="11"/>
      <name val="µ¸¿ò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Geneva"/>
      <family val="2"/>
    </font>
    <font>
      <sz val="11"/>
      <name val="μ¸¿o"/>
      <family val="3"/>
    </font>
    <font>
      <sz val="12"/>
      <name val="±¼¸²A¼"/>
      <family val="3"/>
    </font>
    <font>
      <sz val="12"/>
      <name val="±¼¸²Ã¼"/>
      <family val="3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1"/>
      <name val="굴림체"/>
      <family val="3"/>
    </font>
    <font>
      <sz val="10"/>
      <name val="굴림체"/>
      <family val="3"/>
    </font>
    <font>
      <sz val="10"/>
      <name val="명조"/>
      <family val="3"/>
    </font>
    <font>
      <sz val="10"/>
      <name val="돋움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b/>
      <u val="single"/>
      <sz val="13"/>
      <name val="굴림체"/>
      <family val="3"/>
    </font>
    <font>
      <sz val="12"/>
      <name val="굴림체"/>
      <family val="3"/>
    </font>
    <font>
      <sz val="9"/>
      <name val="굴림"/>
      <family val="3"/>
    </font>
    <font>
      <vertAlign val="superscript"/>
      <sz val="9"/>
      <name val="Times New Roman"/>
      <family val="1"/>
    </font>
    <font>
      <sz val="10"/>
      <name val="Helv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sz val="11"/>
      <color indexed="60"/>
      <name val="돋움"/>
      <family val="3"/>
    </font>
    <font>
      <b/>
      <sz val="1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2"/>
      <name val="돋움"/>
      <family val="3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u val="single"/>
      <sz val="8"/>
      <color indexed="12"/>
      <name val="Times New Roman"/>
      <family val="1"/>
    </font>
    <font>
      <sz val="8"/>
      <name val="바탕체"/>
      <family val="1"/>
    </font>
    <font>
      <sz val="7"/>
      <name val="Times New Roman"/>
      <family val="1"/>
    </font>
    <font>
      <sz val="7"/>
      <name val="바탕"/>
      <family val="1"/>
    </font>
    <font>
      <sz val="8"/>
      <name val="맑은 고딕"/>
      <family val="3"/>
    </font>
    <font>
      <b/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돋움"/>
      <family val="3"/>
    </font>
    <font>
      <b/>
      <sz val="9"/>
      <color rgb="FFFF0000"/>
      <name val="돋움"/>
      <family val="3"/>
    </font>
    <font>
      <b/>
      <sz val="11"/>
      <color rgb="FFFF0000"/>
      <name val="돋움"/>
      <family val="3"/>
    </font>
    <font>
      <sz val="9"/>
      <color rgb="FFFF0000"/>
      <name val="바탕"/>
      <family val="1"/>
    </font>
    <font>
      <sz val="10"/>
      <name val="돋움"/>
      <family val="3"/>
    </font>
    <font>
      <b/>
      <sz val="11"/>
      <color rgb="FFFFFF00"/>
      <name val="돋움"/>
      <family val="3"/>
    </font>
    <font>
      <sz val="8"/>
      <name val="굴림"/>
      <family val="3"/>
    </font>
    <font>
      <sz val="8"/>
      <name val="Calibri"/>
      <family val="2"/>
      <scheme val="minor"/>
    </font>
    <font>
      <u val="single"/>
      <sz val="11"/>
      <name val="돋움"/>
      <family val="3"/>
    </font>
    <font>
      <sz val="11"/>
      <name val="Calibri"/>
      <family val="2"/>
      <scheme val="minor"/>
    </font>
    <font>
      <sz val="11"/>
      <color rgb="FF000000"/>
      <name val="돋움"/>
      <family val="3"/>
    </font>
    <font>
      <vertAlign val="superscript"/>
      <sz val="9"/>
      <name val="맑은 고딕"/>
      <family val="3"/>
    </font>
    <font>
      <sz val="11"/>
      <color theme="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돋움"/>
      <family val="3"/>
    </font>
    <font>
      <b/>
      <sz val="10"/>
      <name val="Times New Roman"/>
      <family val="1"/>
    </font>
    <font>
      <b/>
      <sz val="9"/>
      <name val="ti"/>
      <family val="2"/>
    </font>
    <font>
      <sz val="9"/>
      <name val="Times"/>
      <family val="1"/>
    </font>
    <font>
      <sz val="9"/>
      <name val="tim"/>
      <family val="1"/>
    </font>
    <font>
      <sz val="9"/>
      <name val="ti"/>
      <family val="2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 style="hair"/>
      <top style="hair"/>
      <bottom style="hair"/>
    </border>
    <border>
      <left/>
      <right/>
      <top/>
      <bottom style="hair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 style="medium">
        <color indexed="8"/>
      </top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>
        <color indexed="8"/>
      </left>
      <right/>
      <top/>
      <bottom style="medium"/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/>
    </border>
    <border>
      <left style="thin"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medium"/>
      <bottom/>
    </border>
    <border>
      <left style="thin"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thin"/>
    </border>
    <border>
      <left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4" fillId="2" borderId="0" applyNumberFormat="0" applyBorder="0" applyProtection="0">
      <alignment/>
    </xf>
    <xf numFmtId="0" fontId="24" fillId="3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5" borderId="0" applyNumberFormat="0" applyBorder="0" applyProtection="0">
      <alignment/>
    </xf>
    <xf numFmtId="0" fontId="24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24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24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24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24" fillId="5" borderId="0" applyNumberFormat="0" applyBorder="0" applyProtection="0">
      <alignment/>
    </xf>
    <xf numFmtId="0" fontId="6" fillId="5" borderId="0" applyNumberFormat="0" applyBorder="0" applyProtection="0">
      <alignment/>
    </xf>
    <xf numFmtId="0" fontId="24" fillId="5" borderId="0" applyNumberFormat="0" applyBorder="0" applyProtection="0">
      <alignment/>
    </xf>
    <xf numFmtId="0" fontId="6" fillId="5" borderId="0" applyNumberFormat="0" applyBorder="0" applyProtection="0">
      <alignment/>
    </xf>
    <xf numFmtId="0" fontId="24" fillId="6" borderId="0" applyNumberFormat="0" applyBorder="0" applyProtection="0">
      <alignment/>
    </xf>
    <xf numFmtId="0" fontId="6" fillId="6" borderId="0" applyNumberFormat="0" applyBorder="0" applyProtection="0">
      <alignment/>
    </xf>
    <xf numFmtId="0" fontId="24" fillId="6" borderId="0" applyNumberFormat="0" applyBorder="0" applyProtection="0">
      <alignment/>
    </xf>
    <xf numFmtId="0" fontId="6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24" fillId="10" borderId="0" applyNumberFormat="0" applyBorder="0" applyProtection="0">
      <alignment/>
    </xf>
    <xf numFmtId="0" fontId="24" fillId="5" borderId="0" applyNumberFormat="0" applyBorder="0" applyProtection="0">
      <alignment/>
    </xf>
    <xf numFmtId="0" fontId="24" fillId="8" borderId="0" applyNumberFormat="0" applyBorder="0" applyProtection="0">
      <alignment/>
    </xf>
    <xf numFmtId="0" fontId="24" fillId="11" borderId="0" applyNumberFormat="0" applyBorder="0" applyProtection="0">
      <alignment/>
    </xf>
    <xf numFmtId="0" fontId="24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4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4" fillId="10" borderId="0" applyNumberFormat="0" applyBorder="0" applyProtection="0">
      <alignment/>
    </xf>
    <xf numFmtId="0" fontId="6" fillId="10" borderId="0" applyNumberFormat="0" applyBorder="0" applyProtection="0">
      <alignment/>
    </xf>
    <xf numFmtId="0" fontId="24" fillId="10" borderId="0" applyNumberFormat="0" applyBorder="0" applyProtection="0">
      <alignment/>
    </xf>
    <xf numFmtId="0" fontId="6" fillId="10" borderId="0" applyNumberFormat="0" applyBorder="0" applyProtection="0">
      <alignment/>
    </xf>
    <xf numFmtId="0" fontId="24" fillId="5" borderId="0" applyNumberFormat="0" applyBorder="0" applyProtection="0">
      <alignment/>
    </xf>
    <xf numFmtId="0" fontId="6" fillId="5" borderId="0" applyNumberFormat="0" applyBorder="0" applyProtection="0">
      <alignment/>
    </xf>
    <xf numFmtId="0" fontId="24" fillId="5" borderId="0" applyNumberFormat="0" applyBorder="0" applyProtection="0">
      <alignment/>
    </xf>
    <xf numFmtId="0" fontId="6" fillId="5" borderId="0" applyNumberFormat="0" applyBorder="0" applyProtection="0">
      <alignment/>
    </xf>
    <xf numFmtId="0" fontId="24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4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4" fillId="11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1" borderId="0" applyNumberFormat="0" applyBorder="0" applyProtection="0">
      <alignment/>
    </xf>
    <xf numFmtId="0" fontId="6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9" borderId="0" applyNumberFormat="0" applyBorder="0" applyProtection="0">
      <alignment/>
    </xf>
    <xf numFmtId="0" fontId="25" fillId="10" borderId="0" applyNumberFormat="0" applyBorder="0" applyProtection="0">
      <alignment/>
    </xf>
    <xf numFmtId="0" fontId="25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25" fillId="12" borderId="0" applyNumberFormat="0" applyBorder="0" applyProtection="0">
      <alignment/>
    </xf>
    <xf numFmtId="0" fontId="70" fillId="12" borderId="0" applyNumberFormat="0" applyBorder="0" applyProtection="0">
      <alignment/>
    </xf>
    <xf numFmtId="0" fontId="25" fillId="12" borderId="0" applyNumberFormat="0" applyBorder="0" applyProtection="0">
      <alignment/>
    </xf>
    <xf numFmtId="0" fontId="70" fillId="12" borderId="0" applyNumberFormat="0" applyBorder="0" applyProtection="0">
      <alignment/>
    </xf>
    <xf numFmtId="0" fontId="25" fillId="9" borderId="0" applyNumberFormat="0" applyBorder="0" applyProtection="0">
      <alignment/>
    </xf>
    <xf numFmtId="0" fontId="70" fillId="9" borderId="0" applyNumberFormat="0" applyBorder="0" applyProtection="0">
      <alignment/>
    </xf>
    <xf numFmtId="0" fontId="25" fillId="9" borderId="0" applyNumberFormat="0" applyBorder="0" applyProtection="0">
      <alignment/>
    </xf>
    <xf numFmtId="0" fontId="70" fillId="9" borderId="0" applyNumberFormat="0" applyBorder="0" applyProtection="0">
      <alignment/>
    </xf>
    <xf numFmtId="0" fontId="25" fillId="10" borderId="0" applyNumberFormat="0" applyBorder="0" applyProtection="0">
      <alignment/>
    </xf>
    <xf numFmtId="0" fontId="70" fillId="10" borderId="0" applyNumberFormat="0" applyBorder="0" applyProtection="0">
      <alignment/>
    </xf>
    <xf numFmtId="0" fontId="25" fillId="10" borderId="0" applyNumberFormat="0" applyBorder="0" applyProtection="0">
      <alignment/>
    </xf>
    <xf numFmtId="0" fontId="70" fillId="10" borderId="0" applyNumberFormat="0" applyBorder="0" applyProtection="0">
      <alignment/>
    </xf>
    <xf numFmtId="0" fontId="25" fillId="13" borderId="0" applyNumberFormat="0" applyBorder="0" applyProtection="0">
      <alignment/>
    </xf>
    <xf numFmtId="0" fontId="70" fillId="13" borderId="0" applyNumberFormat="0" applyBorder="0" applyProtection="0">
      <alignment/>
    </xf>
    <xf numFmtId="0" fontId="25" fillId="13" borderId="0" applyNumberFormat="0" applyBorder="0" applyProtection="0">
      <alignment/>
    </xf>
    <xf numFmtId="0" fontId="7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70" fillId="14" borderId="0" applyNumberFormat="0" applyBorder="0" applyProtection="0">
      <alignment/>
    </xf>
    <xf numFmtId="0" fontId="25" fillId="14" borderId="0" applyNumberFormat="0" applyBorder="0" applyProtection="0">
      <alignment/>
    </xf>
    <xf numFmtId="0" fontId="70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70" fillId="15" borderId="0" applyNumberFormat="0" applyBorder="0" applyProtection="0">
      <alignment/>
    </xf>
    <xf numFmtId="0" fontId="25" fillId="15" borderId="0" applyNumberFormat="0" applyBorder="0" applyProtection="0">
      <alignment/>
    </xf>
    <xf numFmtId="0" fontId="70" fillId="15" borderId="0" applyNumberFormat="0" applyBorder="0" applyProtection="0">
      <alignment/>
    </xf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25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5" fillId="19" borderId="0" applyNumberFormat="0" applyBorder="0" applyProtection="0">
      <alignment/>
    </xf>
    <xf numFmtId="0" fontId="49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5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4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44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9" fillId="0" borderId="0">
      <alignment/>
      <protection/>
    </xf>
    <xf numFmtId="0" fontId="49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4" fillId="0" borderId="0" applyFont="0" applyFill="0" applyBorder="0" applyAlignment="0" applyProtection="0"/>
    <xf numFmtId="178" fontId="45" fillId="0" borderId="0" applyFont="0" applyFill="0" applyBorder="0" applyAlignment="0" applyProtection="0"/>
    <xf numFmtId="186" fontId="44" fillId="0" borderId="0" applyFont="0" applyFill="0" applyBorder="0" applyAlignment="0" applyProtection="0"/>
    <xf numFmtId="178" fontId="4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7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3" fillId="0" borderId="0" applyFont="0" applyFill="0" applyBorder="0" applyAlignment="0" applyProtection="0"/>
    <xf numFmtId="187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187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8" fillId="3" borderId="0" applyNumberFormat="0" applyBorder="0" applyProtection="0">
      <alignment/>
    </xf>
    <xf numFmtId="0" fontId="63" fillId="0" borderId="0">
      <alignment/>
      <protection/>
    </xf>
    <xf numFmtId="0" fontId="5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 applyFill="0" applyBorder="0" applyAlignment="0">
      <protection/>
    </xf>
    <xf numFmtId="0" fontId="27" fillId="20" borderId="1" applyNumberFormat="0" applyProtection="0">
      <alignment/>
    </xf>
    <xf numFmtId="0" fontId="90" fillId="0" borderId="0">
      <alignment/>
      <protection/>
    </xf>
    <xf numFmtId="0" fontId="32" fillId="21" borderId="2" applyNumberFormat="0" applyProtection="0">
      <alignment/>
    </xf>
    <xf numFmtId="178" fontId="1" fillId="0" borderId="0" applyFont="0" applyFill="0" applyBorder="0" applyAlignment="0" applyProtection="0"/>
    <xf numFmtId="0" fontId="0" fillId="0" borderId="0">
      <alignment/>
      <protection/>
    </xf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7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14" fillId="0" borderId="0">
      <alignment/>
      <protection/>
    </xf>
    <xf numFmtId="199" fontId="17" fillId="0" borderId="0" applyFont="0" applyFill="0" applyBorder="0" applyAlignment="0" applyProtection="0"/>
    <xf numFmtId="0" fontId="31" fillId="0" borderId="0" applyNumberFormat="0" applyFill="0" applyBorder="0" applyProtection="0">
      <alignment/>
    </xf>
    <xf numFmtId="2" fontId="52" fillId="0" borderId="0" applyFill="0" applyBorder="0" applyAlignment="0" applyProtection="0"/>
    <xf numFmtId="2" fontId="52" fillId="0" borderId="0" applyFill="0" applyBorder="0" applyAlignment="0" applyProtection="0"/>
    <xf numFmtId="0" fontId="41" fillId="4" borderId="0" applyNumberFormat="0" applyBorder="0" applyProtection="0">
      <alignment/>
    </xf>
    <xf numFmtId="0" fontId="91" fillId="20" borderId="0" applyNumberFormat="0" applyBorder="0" applyAlignment="0" applyProtection="0"/>
    <xf numFmtId="0" fontId="91" fillId="22" borderId="0" applyNumberFormat="0" applyBorder="0" applyAlignment="0" applyProtection="0"/>
    <xf numFmtId="0" fontId="92" fillId="0" borderId="0">
      <alignment horizontal="left"/>
      <protection/>
    </xf>
    <xf numFmtId="0" fontId="53" fillId="0" borderId="3" applyNumberFormat="0" applyProtection="0">
      <alignment/>
    </xf>
    <xf numFmtId="0" fontId="53" fillId="0" borderId="4">
      <alignment horizontal="left"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5" applyNumberFormat="0" applyFill="0" applyProtection="0">
      <alignment/>
    </xf>
    <xf numFmtId="0" fontId="40" fillId="0" borderId="0" applyNumberFormat="0" applyFill="0" applyBorder="0" applyProtection="0">
      <alignment/>
    </xf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3" fillId="0" borderId="0" applyNumberFormat="0" applyFill="0" applyBorder="0">
      <alignment/>
      <protection locked="0"/>
    </xf>
    <xf numFmtId="0" fontId="36" fillId="7" borderId="1" applyNumberFormat="0" applyProtection="0">
      <alignment/>
    </xf>
    <xf numFmtId="0" fontId="91" fillId="23" borderId="6" applyNumberFormat="0" applyBorder="0" applyAlignment="0" applyProtection="0"/>
    <xf numFmtId="0" fontId="91" fillId="22" borderId="6" applyNumberFormat="0" applyBorder="0" applyAlignment="0" applyProtection="0"/>
    <xf numFmtId="0" fontId="33" fillId="0" borderId="7" applyNumberFormat="0" applyFill="0" applyProtection="0">
      <alignment/>
    </xf>
    <xf numFmtId="178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0" borderId="8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24" borderId="0" applyNumberFormat="0" applyBorder="0" applyProtection="0">
      <alignment/>
    </xf>
    <xf numFmtId="202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23" borderId="9" applyNumberFormat="0" applyFont="0" applyProtection="0">
      <alignment/>
    </xf>
    <xf numFmtId="0" fontId="42" fillId="20" borderId="10" applyNumberFormat="0" applyProtection="0">
      <alignment/>
    </xf>
    <xf numFmtId="10" fontId="1" fillId="0" borderId="0" applyFont="0" applyFill="0" applyBorder="0" applyAlignment="0" applyProtection="0"/>
    <xf numFmtId="0" fontId="64" fillId="0" borderId="0">
      <alignment/>
      <protection/>
    </xf>
    <xf numFmtId="0" fontId="37" fillId="0" borderId="0" applyNumberFormat="0" applyFill="0" applyBorder="0" applyProtection="0">
      <alignment/>
    </xf>
    <xf numFmtId="0" fontId="65" fillId="0" borderId="0" applyFill="0" applyBorder="0" applyProtection="0">
      <alignment horizontal="centerContinuous" vertical="center"/>
    </xf>
    <xf numFmtId="0" fontId="66" fillId="22" borderId="0" applyFill="0" applyBorder="0" applyProtection="0">
      <alignment horizontal="center" vertical="center"/>
    </xf>
    <xf numFmtId="0" fontId="52" fillId="0" borderId="11" applyNumberFormat="0" applyFill="0" applyAlignment="0" applyProtection="0"/>
    <xf numFmtId="0" fontId="1" fillId="0" borderId="12" applyNumberFormat="0" applyFont="0" applyFill="0" applyAlignment="0" applyProtection="0"/>
    <xf numFmtId="0" fontId="52" fillId="0" borderId="11" applyNumberFormat="0" applyFill="0" applyAlignment="0" applyProtection="0"/>
    <xf numFmtId="0" fontId="94" fillId="0" borderId="13">
      <alignment horizontal="left"/>
      <protection/>
    </xf>
    <xf numFmtId="0" fontId="26" fillId="0" borderId="0" applyNumberFormat="0" applyFill="0" applyBorder="0" applyProtection="0">
      <alignment/>
    </xf>
    <xf numFmtId="0" fontId="25" fillId="16" borderId="0" applyNumberFormat="0" applyBorder="0" applyProtection="0">
      <alignment/>
    </xf>
    <xf numFmtId="0" fontId="70" fillId="16" borderId="0" applyNumberFormat="0" applyBorder="0" applyProtection="0">
      <alignment/>
    </xf>
    <xf numFmtId="0" fontId="25" fillId="16" borderId="0" applyNumberFormat="0" applyBorder="0" applyProtection="0">
      <alignment/>
    </xf>
    <xf numFmtId="0" fontId="70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70" fillId="17" borderId="0" applyNumberFormat="0" applyBorder="0" applyProtection="0">
      <alignment/>
    </xf>
    <xf numFmtId="0" fontId="25" fillId="17" borderId="0" applyNumberFormat="0" applyBorder="0" applyProtection="0">
      <alignment/>
    </xf>
    <xf numFmtId="0" fontId="70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70" fillId="18" borderId="0" applyNumberFormat="0" applyBorder="0" applyProtection="0">
      <alignment/>
    </xf>
    <xf numFmtId="0" fontId="25" fillId="18" borderId="0" applyNumberFormat="0" applyBorder="0" applyProtection="0">
      <alignment/>
    </xf>
    <xf numFmtId="0" fontId="70" fillId="18" borderId="0" applyNumberFormat="0" applyBorder="0" applyProtection="0">
      <alignment/>
    </xf>
    <xf numFmtId="0" fontId="25" fillId="13" borderId="0" applyNumberFormat="0" applyBorder="0" applyProtection="0">
      <alignment/>
    </xf>
    <xf numFmtId="0" fontId="70" fillId="13" borderId="0" applyNumberFormat="0" applyBorder="0" applyProtection="0">
      <alignment/>
    </xf>
    <xf numFmtId="0" fontId="25" fillId="13" borderId="0" applyNumberFormat="0" applyBorder="0" applyProtection="0">
      <alignment/>
    </xf>
    <xf numFmtId="0" fontId="7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70" fillId="14" borderId="0" applyNumberFormat="0" applyBorder="0" applyProtection="0">
      <alignment/>
    </xf>
    <xf numFmtId="0" fontId="25" fillId="14" borderId="0" applyNumberFormat="0" applyBorder="0" applyProtection="0">
      <alignment/>
    </xf>
    <xf numFmtId="0" fontId="70" fillId="14" borderId="0" applyNumberFormat="0" applyBorder="0" applyProtection="0">
      <alignment/>
    </xf>
    <xf numFmtId="0" fontId="25" fillId="19" borderId="0" applyNumberFormat="0" applyBorder="0" applyProtection="0">
      <alignment/>
    </xf>
    <xf numFmtId="0" fontId="70" fillId="19" borderId="0" applyNumberFormat="0" applyBorder="0" applyProtection="0">
      <alignment/>
    </xf>
    <xf numFmtId="0" fontId="25" fillId="19" borderId="0" applyNumberFormat="0" applyBorder="0" applyProtection="0">
      <alignment/>
    </xf>
    <xf numFmtId="0" fontId="70" fillId="19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71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71" fillId="0" borderId="0" applyNumberFormat="0" applyFill="0" applyBorder="0" applyProtection="0">
      <alignment/>
    </xf>
    <xf numFmtId="0" fontId="27" fillId="20" borderId="1" applyNumberFormat="0" applyProtection="0">
      <alignment/>
    </xf>
    <xf numFmtId="0" fontId="72" fillId="20" borderId="1" applyNumberFormat="0" applyProtection="0">
      <alignment/>
    </xf>
    <xf numFmtId="0" fontId="27" fillId="20" borderId="1" applyNumberFormat="0" applyProtection="0">
      <alignment/>
    </xf>
    <xf numFmtId="0" fontId="72" fillId="20" borderId="1" applyNumberFormat="0" applyProtection="0">
      <alignment/>
    </xf>
    <xf numFmtId="193" fontId="17" fillId="0" borderId="0">
      <alignment/>
      <protection locked="0"/>
    </xf>
    <xf numFmtId="0" fontId="73" fillId="0" borderId="0">
      <alignment/>
      <protection locked="0"/>
    </xf>
    <xf numFmtId="0" fontId="73" fillId="0" borderId="0">
      <alignment/>
      <protection locked="0"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191" fontId="17" fillId="0" borderId="0">
      <alignment/>
      <protection/>
    </xf>
    <xf numFmtId="0" fontId="28" fillId="3" borderId="0" applyNumberFormat="0" applyBorder="0" applyProtection="0">
      <alignment/>
    </xf>
    <xf numFmtId="0" fontId="74" fillId="3" borderId="0" applyNumberFormat="0" applyBorder="0" applyProtection="0">
      <alignment/>
    </xf>
    <xf numFmtId="0" fontId="28" fillId="3" borderId="0" applyNumberFormat="0" applyBorder="0" applyProtection="0">
      <alignment/>
    </xf>
    <xf numFmtId="0" fontId="74" fillId="3" borderId="0" applyNumberFormat="0" applyBorder="0" applyProtection="0">
      <alignment/>
    </xf>
    <xf numFmtId="0" fontId="75" fillId="0" borderId="0">
      <alignment/>
      <protection locked="0"/>
    </xf>
    <xf numFmtId="0" fontId="75" fillId="0" borderId="0">
      <alignment/>
      <protection locked="0"/>
    </xf>
    <xf numFmtId="0" fontId="34" fillId="0" borderId="0" applyNumberFormat="0" applyFill="0" applyBorder="0">
      <alignment/>
      <protection locked="0"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0" fillId="23" borderId="9" applyNumberFormat="0" applyFont="0" applyProtection="0">
      <alignment/>
    </xf>
    <xf numFmtId="0" fontId="0" fillId="23" borderId="9" applyNumberFormat="0" applyFont="0" applyProtection="0">
      <alignment/>
    </xf>
    <xf numFmtId="0" fontId="24" fillId="23" borderId="9" applyNumberFormat="0" applyFont="0" applyProtection="0">
      <alignment/>
    </xf>
    <xf numFmtId="0" fontId="0" fillId="23" borderId="9" applyNumberFormat="0" applyFont="0" applyProtection="0">
      <alignment/>
    </xf>
    <xf numFmtId="0" fontId="17" fillId="23" borderId="9" applyNumberFormat="0" applyFont="0" applyProtection="0">
      <alignment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3" fillId="0" borderId="0">
      <alignment vertical="center"/>
      <protection/>
    </xf>
    <xf numFmtId="9" fontId="56" fillId="22" borderId="0" applyFill="0" applyBorder="0" applyProtection="0">
      <alignment horizontal="right"/>
    </xf>
    <xf numFmtId="10" fontId="56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29" fillId="24" borderId="0" applyNumberFormat="0" applyBorder="0" applyProtection="0">
      <alignment/>
    </xf>
    <xf numFmtId="0" fontId="76" fillId="24" borderId="0" applyNumberFormat="0" applyBorder="0" applyProtection="0">
      <alignment/>
    </xf>
    <xf numFmtId="0" fontId="29" fillId="24" borderId="0" applyNumberFormat="0" applyBorder="0" applyProtection="0">
      <alignment/>
    </xf>
    <xf numFmtId="0" fontId="76" fillId="24" borderId="0" applyNumberFormat="0" applyBorder="0" applyProtection="0">
      <alignment/>
    </xf>
    <xf numFmtId="0" fontId="5" fillId="0" borderId="0">
      <alignment horizontal="center" vertical="center"/>
      <protection/>
    </xf>
    <xf numFmtId="0" fontId="77" fillId="0" borderId="0">
      <alignment horizontal="center" vertical="center"/>
      <protection/>
    </xf>
    <xf numFmtId="0" fontId="30" fillId="0" borderId="0">
      <alignment/>
      <protection/>
    </xf>
    <xf numFmtId="0" fontId="31" fillId="0" borderId="0" applyNumberFormat="0" applyFill="0" applyBorder="0" applyProtection="0">
      <alignment/>
    </xf>
    <xf numFmtId="0" fontId="78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78" fillId="0" borderId="0" applyNumberFormat="0" applyFill="0" applyBorder="0" applyProtection="0">
      <alignment/>
    </xf>
    <xf numFmtId="0" fontId="32" fillId="21" borderId="2" applyNumberFormat="0" applyProtection="0">
      <alignment/>
    </xf>
    <xf numFmtId="0" fontId="79" fillId="21" borderId="2" applyNumberFormat="0" applyProtection="0">
      <alignment/>
    </xf>
    <xf numFmtId="0" fontId="32" fillId="21" borderId="2" applyNumberFormat="0" applyProtection="0">
      <alignment/>
    </xf>
    <xf numFmtId="0" fontId="79" fillId="21" borderId="2" applyNumberFormat="0" applyProtection="0">
      <alignment/>
    </xf>
    <xf numFmtId="194" fontId="1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56" fillId="0" borderId="0" applyFont="0" applyFill="0" applyBorder="0" applyProtection="0">
      <alignment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14">
      <alignment/>
      <protection/>
    </xf>
    <xf numFmtId="0" fontId="33" fillId="0" borderId="7" applyNumberFormat="0" applyFill="0" applyProtection="0">
      <alignment/>
    </xf>
    <xf numFmtId="0" fontId="80" fillId="0" borderId="7" applyNumberFormat="0" applyFill="0" applyProtection="0">
      <alignment/>
    </xf>
    <xf numFmtId="0" fontId="33" fillId="0" borderId="7" applyNumberFormat="0" applyFill="0" applyProtection="0">
      <alignment/>
    </xf>
    <xf numFmtId="0" fontId="80" fillId="0" borderId="7" applyNumberFormat="0" applyFill="0" applyProtection="0">
      <alignment/>
    </xf>
    <xf numFmtId="0" fontId="35" fillId="0" borderId="15" applyNumberFormat="0" applyFill="0" applyProtection="0">
      <alignment/>
    </xf>
    <xf numFmtId="0" fontId="81" fillId="0" borderId="15" applyNumberFormat="0" applyFill="0" applyProtection="0">
      <alignment/>
    </xf>
    <xf numFmtId="0" fontId="35" fillId="0" borderId="15" applyNumberFormat="0" applyFill="0" applyProtection="0">
      <alignment/>
    </xf>
    <xf numFmtId="0" fontId="81" fillId="0" borderId="15" applyNumberFormat="0" applyFill="0" applyProtection="0">
      <alignment/>
    </xf>
    <xf numFmtId="0" fontId="36" fillId="7" borderId="1" applyNumberFormat="0" applyProtection="0">
      <alignment/>
    </xf>
    <xf numFmtId="0" fontId="82" fillId="7" borderId="1" applyNumberFormat="0" applyProtection="0">
      <alignment/>
    </xf>
    <xf numFmtId="0" fontId="36" fillId="7" borderId="1" applyNumberFormat="0" applyProtection="0">
      <alignment/>
    </xf>
    <xf numFmtId="0" fontId="82" fillId="7" borderId="1" applyNumberFormat="0" applyProtection="0">
      <alignment/>
    </xf>
    <xf numFmtId="4" fontId="75" fillId="0" borderId="0">
      <alignment/>
      <protection locked="0"/>
    </xf>
    <xf numFmtId="195" fontId="17" fillId="0" borderId="0">
      <alignment/>
      <protection locked="0"/>
    </xf>
    <xf numFmtId="0" fontId="20" fillId="0" borderId="0">
      <alignment vertical="center"/>
      <protection/>
    </xf>
    <xf numFmtId="0" fontId="37" fillId="0" borderId="0" applyNumberFormat="0" applyFill="0" applyBorder="0" applyProtection="0">
      <alignment/>
    </xf>
    <xf numFmtId="0" fontId="38" fillId="0" borderId="16" applyNumberFormat="0" applyFill="0" applyProtection="0">
      <alignment/>
    </xf>
    <xf numFmtId="0" fontId="83" fillId="0" borderId="16" applyNumberFormat="0" applyFill="0" applyProtection="0">
      <alignment/>
    </xf>
    <xf numFmtId="0" fontId="38" fillId="0" borderId="16" applyNumberFormat="0" applyFill="0" applyProtection="0">
      <alignment/>
    </xf>
    <xf numFmtId="0" fontId="83" fillId="0" borderId="16" applyNumberFormat="0" applyFill="0" applyProtection="0">
      <alignment/>
    </xf>
    <xf numFmtId="0" fontId="39" fillId="0" borderId="17" applyNumberFormat="0" applyFill="0" applyProtection="0">
      <alignment/>
    </xf>
    <xf numFmtId="0" fontId="84" fillId="0" borderId="17" applyNumberFormat="0" applyFill="0" applyProtection="0">
      <alignment/>
    </xf>
    <xf numFmtId="0" fontId="39" fillId="0" borderId="17" applyNumberFormat="0" applyFill="0" applyProtection="0">
      <alignment/>
    </xf>
    <xf numFmtId="0" fontId="84" fillId="0" borderId="17" applyNumberFormat="0" applyFill="0" applyProtection="0">
      <alignment/>
    </xf>
    <xf numFmtId="0" fontId="40" fillId="0" borderId="5" applyNumberFormat="0" applyFill="0" applyProtection="0">
      <alignment/>
    </xf>
    <xf numFmtId="0" fontId="85" fillId="0" borderId="5" applyNumberFormat="0" applyFill="0" applyProtection="0">
      <alignment/>
    </xf>
    <xf numFmtId="0" fontId="40" fillId="0" borderId="5" applyNumberFormat="0" applyFill="0" applyProtection="0">
      <alignment/>
    </xf>
    <xf numFmtId="0" fontId="85" fillId="0" borderId="5" applyNumberFormat="0" applyFill="0" applyProtection="0">
      <alignment/>
    </xf>
    <xf numFmtId="0" fontId="40" fillId="0" borderId="0" applyNumberFormat="0" applyFill="0" applyBorder="0" applyProtection="0">
      <alignment/>
    </xf>
    <xf numFmtId="0" fontId="85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5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41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41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42" fillId="20" borderId="10" applyNumberFormat="0" applyProtection="0">
      <alignment/>
    </xf>
    <xf numFmtId="0" fontId="87" fillId="20" borderId="10" applyNumberFormat="0" applyProtection="0">
      <alignment/>
    </xf>
    <xf numFmtId="0" fontId="42" fillId="20" borderId="10" applyNumberFormat="0" applyProtection="0">
      <alignment/>
    </xf>
    <xf numFmtId="0" fontId="87" fillId="20" borderId="10" applyNumberFormat="0" applyProtection="0">
      <alignment/>
    </xf>
    <xf numFmtId="41" fontId="0" fillId="0" borderId="0" applyFont="0" applyFill="0" applyBorder="0" applyAlignment="0" applyProtection="0"/>
    <xf numFmtId="190" fontId="56" fillId="22" borderId="0" applyFill="0" applyBorder="0" applyProtection="0">
      <alignment horizontal="right"/>
    </xf>
    <xf numFmtId="0" fontId="17" fillId="0" borderId="0" applyFont="0" applyFill="0" applyBorder="0" applyAlignment="0" applyProtection="0"/>
    <xf numFmtId="0" fontId="88" fillId="0" borderId="0">
      <alignment/>
      <protection/>
    </xf>
    <xf numFmtId="0" fontId="11" fillId="0" borderId="0">
      <alignment vertical="center"/>
      <protection/>
    </xf>
    <xf numFmtId="42" fontId="0" fillId="0" borderId="0" applyFont="0" applyFill="0" applyBorder="0" applyProtection="0">
      <alignment/>
    </xf>
    <xf numFmtId="196" fontId="17" fillId="0" borderId="0">
      <alignment/>
      <protection locked="0"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7" fillId="0" borderId="0" applyProtection="0">
      <alignment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0" fillId="0" borderId="0" applyNumberFormat="0" applyFill="0" applyBorder="0">
      <alignment/>
      <protection locked="0"/>
    </xf>
    <xf numFmtId="0" fontId="60" fillId="0" borderId="0" applyNumberFormat="0" applyFill="0" applyBorder="0">
      <alignment/>
      <protection locked="0"/>
    </xf>
    <xf numFmtId="0" fontId="75" fillId="0" borderId="12">
      <alignment/>
      <protection locked="0"/>
    </xf>
    <xf numFmtId="197" fontId="17" fillId="0" borderId="0">
      <alignment/>
      <protection locked="0"/>
    </xf>
    <xf numFmtId="198" fontId="17" fillId="0" borderId="0">
      <alignment/>
      <protection locked="0"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56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7" fillId="0" borderId="0">
      <alignment/>
      <protection/>
    </xf>
    <xf numFmtId="42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649">
    <xf numFmtId="0" fontId="0" fillId="0" borderId="0" xfId="0"/>
    <xf numFmtId="0" fontId="0" fillId="0" borderId="0" xfId="0" applyFont="1"/>
    <xf numFmtId="0" fontId="15" fillId="0" borderId="0" xfId="571" applyFont="1" applyFill="1" applyBorder="1" applyAlignment="1">
      <alignment vertical="center"/>
      <protection/>
    </xf>
    <xf numFmtId="0" fontId="22" fillId="0" borderId="0" xfId="57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572" applyFont="1" applyFill="1">
      <alignment/>
      <protection/>
    </xf>
    <xf numFmtId="3" fontId="22" fillId="0" borderId="0" xfId="571" applyNumberFormat="1" applyFont="1" applyFill="1" applyAlignment="1">
      <alignment vertical="center"/>
      <protection/>
    </xf>
    <xf numFmtId="0" fontId="0" fillId="0" borderId="0" xfId="0" applyFont="1" applyFill="1"/>
    <xf numFmtId="0" fontId="15" fillId="0" borderId="0" xfId="571" applyNumberFormat="1" applyFont="1" applyFill="1" applyBorder="1" applyAlignment="1">
      <alignment vertical="center"/>
      <protection/>
    </xf>
    <xf numFmtId="0" fontId="15" fillId="0" borderId="0" xfId="571" applyNumberFormat="1" applyFont="1" applyFill="1" applyBorder="1" applyAlignment="1">
      <alignment horizontal="right" vertical="center"/>
      <protection/>
    </xf>
    <xf numFmtId="0" fontId="0" fillId="0" borderId="0" xfId="476">
      <alignment/>
      <protection/>
    </xf>
    <xf numFmtId="0" fontId="0" fillId="0" borderId="0" xfId="476" applyFont="1">
      <alignment/>
      <protection/>
    </xf>
    <xf numFmtId="0" fontId="8" fillId="0" borderId="0" xfId="476" applyFont="1" applyAlignment="1">
      <alignment horizontal="left"/>
      <protection/>
    </xf>
    <xf numFmtId="0" fontId="5" fillId="0" borderId="0" xfId="476" applyFont="1">
      <alignment/>
      <protection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right" vertical="center" wrapText="1"/>
    </xf>
    <xf numFmtId="177" fontId="15" fillId="0" borderId="0" xfId="0" applyNumberFormat="1" applyFont="1" applyFill="1" applyAlignment="1">
      <alignment horizontal="right" vertical="center" wrapText="1"/>
    </xf>
    <xf numFmtId="176" fontId="21" fillId="0" borderId="0" xfId="0" applyNumberFormat="1" applyFont="1" applyFill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right" vertical="center" wrapText="1"/>
    </xf>
    <xf numFmtId="176" fontId="15" fillId="0" borderId="21" xfId="359" applyNumberFormat="1" applyFont="1" applyFill="1" applyBorder="1" applyAlignment="1">
      <alignment horizontal="right" vertical="center" wrapText="1"/>
    </xf>
    <xf numFmtId="176" fontId="15" fillId="0" borderId="22" xfId="359" applyNumberFormat="1" applyFont="1" applyFill="1" applyBorder="1" applyAlignment="1">
      <alignment horizontal="right" vertical="center" wrapText="1"/>
    </xf>
    <xf numFmtId="176" fontId="15" fillId="0" borderId="22" xfId="0" applyNumberFormat="1" applyFont="1" applyFill="1" applyBorder="1" applyAlignment="1">
      <alignment horizontal="right" vertical="center" wrapText="1"/>
    </xf>
    <xf numFmtId="176" fontId="15" fillId="0" borderId="23" xfId="0" applyNumberFormat="1" applyFont="1" applyFill="1" applyBorder="1" applyAlignment="1">
      <alignment horizontal="right" vertical="center" wrapText="1"/>
    </xf>
    <xf numFmtId="0" fontId="21" fillId="0" borderId="24" xfId="571" applyFont="1" applyFill="1" applyBorder="1" applyAlignment="1">
      <alignment horizontal="center" vertical="center"/>
      <protection/>
    </xf>
    <xf numFmtId="0" fontId="15" fillId="0" borderId="24" xfId="571" applyFont="1" applyFill="1" applyBorder="1" applyAlignment="1">
      <alignment horizontal="distributed" vertical="center"/>
      <protection/>
    </xf>
    <xf numFmtId="0" fontId="21" fillId="0" borderId="24" xfId="571" applyNumberFormat="1" applyFont="1" applyFill="1" applyBorder="1" applyAlignment="1">
      <alignment horizontal="center" vertical="center" wrapText="1"/>
      <protection/>
    </xf>
    <xf numFmtId="0" fontId="15" fillId="0" borderId="24" xfId="571" applyNumberFormat="1" applyFont="1" applyFill="1" applyBorder="1" applyAlignment="1">
      <alignment horizontal="distributed" vertical="center" wrapText="1"/>
      <protection/>
    </xf>
    <xf numFmtId="0" fontId="15" fillId="0" borderId="25" xfId="571" applyFont="1" applyFill="1" applyBorder="1" applyAlignment="1">
      <alignment horizontal="distributed" vertical="center"/>
      <protection/>
    </xf>
    <xf numFmtId="176" fontId="15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left" vertical="center" wrapText="1" indent="1"/>
    </xf>
    <xf numFmtId="176" fontId="15" fillId="0" borderId="0" xfId="37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Alignment="1">
      <alignment horizontal="left" vertical="center" wrapText="1"/>
    </xf>
    <xf numFmtId="177" fontId="21" fillId="0" borderId="0" xfId="0" applyNumberFormat="1" applyFont="1" applyFill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right" vertical="center" wrapText="1"/>
    </xf>
    <xf numFmtId="176" fontId="21" fillId="0" borderId="0" xfId="370" applyNumberFormat="1" applyFont="1" applyFill="1" applyBorder="1" applyAlignment="1">
      <alignment horizontal="right" vertical="center" wrapText="1"/>
    </xf>
    <xf numFmtId="176" fontId="15" fillId="0" borderId="26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0" borderId="0" xfId="0" applyFont="1" applyFill="1"/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3" fillId="0" borderId="0" xfId="0" applyFont="1" applyFill="1"/>
    <xf numFmtId="0" fontId="15" fillId="0" borderId="23" xfId="0" applyFont="1" applyFill="1" applyBorder="1" applyAlignment="1">
      <alignment horizontal="center" vertical="center" wrapText="1"/>
    </xf>
    <xf numFmtId="0" fontId="95" fillId="0" borderId="24" xfId="0" applyFont="1" applyBorder="1" applyAlignment="1">
      <alignment horizontal="left" vertical="center" wrapText="1" indent="2"/>
    </xf>
    <xf numFmtId="41" fontId="15" fillId="0" borderId="0" xfId="359" applyFont="1" applyFill="1" applyBorder="1" applyAlignment="1">
      <alignment horizontal="right" vertical="center" wrapText="1"/>
    </xf>
    <xf numFmtId="41" fontId="15" fillId="0" borderId="26" xfId="359" applyFont="1" applyFill="1" applyBorder="1" applyAlignment="1">
      <alignment horizontal="right" vertical="center" wrapText="1"/>
    </xf>
    <xf numFmtId="41" fontId="15" fillId="0" borderId="0" xfId="359" applyFont="1" applyFill="1" applyAlignment="1">
      <alignment horizontal="right" vertical="center" wrapText="1"/>
    </xf>
    <xf numFmtId="41" fontId="15" fillId="0" borderId="20" xfId="359" applyFont="1" applyFill="1" applyBorder="1" applyAlignment="1">
      <alignment horizontal="right" vertical="center" wrapText="1"/>
    </xf>
    <xf numFmtId="41" fontId="21" fillId="0" borderId="0" xfId="359" applyFont="1" applyFill="1" applyBorder="1" applyAlignment="1">
      <alignment horizontal="right" vertical="center"/>
    </xf>
    <xf numFmtId="41" fontId="21" fillId="0" borderId="0" xfId="359" applyFont="1" applyFill="1" applyBorder="1" applyAlignment="1" quotePrefix="1">
      <alignment horizontal="right" vertical="center"/>
    </xf>
    <xf numFmtId="0" fontId="21" fillId="0" borderId="24" xfId="0" applyFont="1" applyBorder="1" applyAlignment="1">
      <alignment horizontal="left" vertical="center" wrapText="1" indent="1"/>
    </xf>
    <xf numFmtId="176" fontId="21" fillId="0" borderId="26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 indent="1"/>
    </xf>
    <xf numFmtId="176" fontId="0" fillId="0" borderId="0" xfId="0" applyNumberFormat="1" applyFill="1"/>
    <xf numFmtId="176" fontId="21" fillId="0" borderId="19" xfId="476" applyNumberFormat="1" applyFont="1" applyFill="1" applyBorder="1" applyAlignment="1">
      <alignment horizontal="right" vertical="center" wrapText="1"/>
      <protection/>
    </xf>
    <xf numFmtId="176" fontId="21" fillId="0" borderId="0" xfId="476" applyNumberFormat="1" applyFont="1" applyFill="1" applyBorder="1" applyAlignment="1">
      <alignment horizontal="right" vertical="center" wrapText="1"/>
      <protection/>
    </xf>
    <xf numFmtId="176" fontId="21" fillId="0" borderId="0" xfId="476" applyNumberFormat="1" applyFont="1" applyFill="1" applyBorder="1" applyAlignment="1" quotePrefix="1">
      <alignment horizontal="right" vertical="center" wrapText="1"/>
      <protection/>
    </xf>
    <xf numFmtId="176" fontId="15" fillId="0" borderId="19" xfId="476" applyNumberFormat="1" applyFont="1" applyFill="1" applyBorder="1" applyAlignment="1">
      <alignment horizontal="right" vertical="center" wrapText="1"/>
      <protection/>
    </xf>
    <xf numFmtId="176" fontId="15" fillId="0" borderId="0" xfId="476" applyNumberFormat="1" applyFont="1" applyFill="1" applyBorder="1" applyAlignment="1">
      <alignment horizontal="right" vertical="center" wrapText="1"/>
      <protection/>
    </xf>
    <xf numFmtId="176" fontId="15" fillId="0" borderId="0" xfId="476" applyNumberFormat="1" applyFont="1" applyFill="1" applyBorder="1" applyAlignment="1" quotePrefix="1">
      <alignment horizontal="right" vertical="center" wrapText="1"/>
      <protection/>
    </xf>
    <xf numFmtId="0" fontId="16" fillId="0" borderId="24" xfId="571" applyFont="1" applyFill="1" applyBorder="1" applyAlignment="1">
      <alignment horizontal="distributed" vertical="center" wrapText="1"/>
      <protection/>
    </xf>
    <xf numFmtId="3" fontId="15" fillId="0" borderId="0" xfId="0" applyNumberFormat="1" applyFont="1" applyFill="1" applyBorder="1" applyAlignment="1">
      <alignment horizontal="left" vertical="center" wrapText="1"/>
    </xf>
    <xf numFmtId="0" fontId="95" fillId="0" borderId="19" xfId="0" applyFont="1" applyBorder="1" applyAlignment="1">
      <alignment horizontal="left" vertical="center" wrapText="1" indent="2"/>
    </xf>
    <xf numFmtId="3" fontId="15" fillId="0" borderId="27" xfId="571" applyNumberFormat="1" applyFont="1" applyFill="1" applyBorder="1" applyAlignment="1">
      <alignment horizontal="center"/>
      <protection/>
    </xf>
    <xf numFmtId="3" fontId="15" fillId="0" borderId="28" xfId="571" applyNumberFormat="1" applyFont="1" applyFill="1" applyBorder="1" applyAlignment="1">
      <alignment vertical="top"/>
      <protection/>
    </xf>
    <xf numFmtId="0" fontId="21" fillId="0" borderId="19" xfId="0" applyFont="1" applyFill="1" applyBorder="1" applyAlignment="1">
      <alignment horizontal="center" vertical="center" wrapText="1"/>
    </xf>
    <xf numFmtId="41" fontId="21" fillId="0" borderId="26" xfId="359" applyFont="1" applyFill="1" applyBorder="1" applyAlignment="1">
      <alignment horizontal="right" vertical="center" wrapText="1"/>
    </xf>
    <xf numFmtId="41" fontId="21" fillId="0" borderId="0" xfId="359" applyFont="1" applyFill="1" applyBorder="1" applyAlignment="1">
      <alignment horizontal="right" vertical="center" wrapText="1"/>
    </xf>
    <xf numFmtId="41" fontId="21" fillId="0" borderId="0" xfId="359" applyFont="1" applyFill="1" applyBorder="1" applyAlignment="1">
      <alignment horizontal="right" vertical="center" shrinkToFit="1"/>
    </xf>
    <xf numFmtId="41" fontId="15" fillId="0" borderId="0" xfId="359" applyFont="1" applyFill="1" applyBorder="1" applyAlignment="1">
      <alignment horizontal="right" vertical="center" shrinkToFit="1"/>
    </xf>
    <xf numFmtId="41" fontId="21" fillId="0" borderId="0" xfId="359" applyFont="1" applyFill="1" applyAlignment="1">
      <alignment horizontal="righ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476" applyFont="1" applyBorder="1" applyAlignment="1">
      <alignment horizontal="center" vertical="center" wrapText="1"/>
      <protection/>
    </xf>
    <xf numFmtId="204" fontId="15" fillId="0" borderId="20" xfId="0" applyNumberFormat="1" applyFont="1" applyFill="1" applyBorder="1" applyAlignment="1">
      <alignment horizontal="center" vertical="center" wrapText="1"/>
    </xf>
    <xf numFmtId="204" fontId="15" fillId="0" borderId="26" xfId="359" applyNumberFormat="1" applyFont="1" applyFill="1" applyBorder="1" applyAlignment="1">
      <alignment horizontal="right" vertical="center" wrapText="1"/>
    </xf>
    <xf numFmtId="204" fontId="15" fillId="0" borderId="0" xfId="359" applyNumberFormat="1" applyFont="1" applyFill="1" applyAlignment="1">
      <alignment horizontal="right" vertical="center" wrapText="1"/>
    </xf>
    <xf numFmtId="204" fontId="15" fillId="0" borderId="19" xfId="0" applyNumberFormat="1" applyFont="1" applyFill="1" applyBorder="1" applyAlignment="1">
      <alignment horizontal="center" vertical="center" wrapText="1"/>
    </xf>
    <xf numFmtId="204" fontId="21" fillId="0" borderId="0" xfId="0" applyNumberFormat="1" applyFont="1" applyFill="1" applyBorder="1"/>
    <xf numFmtId="204" fontId="21" fillId="0" borderId="0" xfId="0" applyNumberFormat="1" applyFont="1" applyFill="1"/>
    <xf numFmtId="204" fontId="15" fillId="0" borderId="0" xfId="0" applyNumberFormat="1" applyFont="1" applyFill="1"/>
    <xf numFmtId="204" fontId="0" fillId="0" borderId="0" xfId="0" applyNumberFormat="1" applyFill="1"/>
    <xf numFmtId="204" fontId="21" fillId="0" borderId="0" xfId="359" applyNumberFormat="1" applyFont="1" applyFill="1" applyBorder="1" applyAlignment="1">
      <alignment horizontal="right" vertical="center" wrapText="1"/>
    </xf>
    <xf numFmtId="204" fontId="15" fillId="0" borderId="0" xfId="359" applyNumberFormat="1" applyFont="1" applyFill="1" applyBorder="1" applyAlignment="1">
      <alignment horizontal="right" vertical="center" wrapText="1"/>
    </xf>
    <xf numFmtId="204" fontId="21" fillId="0" borderId="0" xfId="359" applyNumberFormat="1" applyFont="1" applyFill="1" applyAlignment="1">
      <alignment horizontal="right" vertical="center" wrapText="1"/>
    </xf>
    <xf numFmtId="204" fontId="13" fillId="0" borderId="0" xfId="0" applyNumberFormat="1" applyFont="1" applyFill="1"/>
    <xf numFmtId="204" fontId="5" fillId="0" borderId="0" xfId="0" applyNumberFormat="1" applyFont="1" applyFill="1"/>
    <xf numFmtId="204" fontId="15" fillId="0" borderId="0" xfId="571" applyNumberFormat="1" applyFont="1" applyFill="1" applyAlignment="1">
      <alignment vertical="center"/>
      <protection/>
    </xf>
    <xf numFmtId="0" fontId="15" fillId="0" borderId="24" xfId="0" applyFont="1" applyBorder="1" applyAlignment="1">
      <alignment horizontal="left" vertical="center" wrapText="1" indent="2"/>
    </xf>
    <xf numFmtId="0" fontId="5" fillId="0" borderId="0" xfId="0" applyFont="1"/>
    <xf numFmtId="0" fontId="15" fillId="0" borderId="0" xfId="476" applyFont="1" applyAlignment="1">
      <alignment horizontal="right"/>
      <protection/>
    </xf>
    <xf numFmtId="203" fontId="0" fillId="0" borderId="0" xfId="0" applyNumberFormat="1"/>
    <xf numFmtId="0" fontId="0" fillId="0" borderId="0" xfId="0" applyFont="1" applyFill="1"/>
    <xf numFmtId="0" fontId="98" fillId="0" borderId="0" xfId="0" applyFont="1" applyFill="1"/>
    <xf numFmtId="204" fontId="21" fillId="0" borderId="20" xfId="0" applyNumberFormat="1" applyFont="1" applyFill="1" applyBorder="1" applyAlignment="1">
      <alignment horizontal="center" vertical="center" wrapText="1"/>
    </xf>
    <xf numFmtId="204" fontId="21" fillId="0" borderId="26" xfId="359" applyNumberFormat="1" applyFont="1" applyFill="1" applyBorder="1" applyAlignment="1">
      <alignment horizontal="right" vertical="center" wrapText="1"/>
    </xf>
    <xf numFmtId="203" fontId="0" fillId="0" borderId="0" xfId="0" applyNumberFormat="1" applyFont="1" applyFill="1"/>
    <xf numFmtId="176" fontId="21" fillId="0" borderId="0" xfId="477" applyNumberFormat="1" applyFont="1" applyFill="1" applyBorder="1" applyAlignment="1">
      <alignment horizontal="right" vertical="center" wrapText="1"/>
      <protection/>
    </xf>
    <xf numFmtId="176" fontId="21" fillId="0" borderId="0" xfId="477" applyNumberFormat="1" applyFont="1" applyFill="1" applyBorder="1" applyAlignment="1" quotePrefix="1">
      <alignment horizontal="right" vertical="center" wrapText="1"/>
      <protection/>
    </xf>
    <xf numFmtId="0" fontId="21" fillId="0" borderId="20" xfId="477" applyFont="1" applyBorder="1" applyAlignment="1">
      <alignment horizontal="center" vertical="center" wrapText="1"/>
      <protection/>
    </xf>
    <xf numFmtId="204" fontId="21" fillId="0" borderId="26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left" vertical="center" wrapText="1"/>
    </xf>
    <xf numFmtId="203" fontId="103" fillId="0" borderId="0" xfId="0" applyNumberFormat="1" applyFont="1" applyFill="1"/>
    <xf numFmtId="0" fontId="103" fillId="0" borderId="0" xfId="0" applyFont="1" applyFill="1"/>
    <xf numFmtId="177" fontId="2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center" wrapText="1"/>
    </xf>
    <xf numFmtId="203" fontId="19" fillId="0" borderId="0" xfId="0" applyNumberFormat="1" applyFont="1"/>
    <xf numFmtId="0" fontId="19" fillId="0" borderId="0" xfId="0" applyFont="1"/>
    <xf numFmtId="3" fontId="21" fillId="0" borderId="0" xfId="0" applyNumberFormat="1" applyFont="1" applyFill="1" applyBorder="1" applyAlignment="1">
      <alignment horizontal="center" vertical="center" wrapText="1"/>
    </xf>
    <xf numFmtId="0" fontId="103" fillId="0" borderId="0" xfId="476" applyFont="1">
      <alignment/>
      <protection/>
    </xf>
    <xf numFmtId="0" fontId="104" fillId="0" borderId="0" xfId="0" applyFont="1" applyFill="1"/>
    <xf numFmtId="204" fontId="102" fillId="0" borderId="0" xfId="0" applyNumberFormat="1" applyFont="1" applyFill="1" applyBorder="1"/>
    <xf numFmtId="204" fontId="102" fillId="0" borderId="0" xfId="0" applyNumberFormat="1" applyFont="1" applyFill="1"/>
    <xf numFmtId="0" fontId="105" fillId="0" borderId="0" xfId="0" applyFont="1" applyFill="1"/>
    <xf numFmtId="204" fontId="21" fillId="0" borderId="0" xfId="362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 indent="1" shrinkToFi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107" fillId="0" borderId="0" xfId="476" applyFont="1">
      <alignment/>
      <protection/>
    </xf>
    <xf numFmtId="0" fontId="10" fillId="0" borderId="0" xfId="476" applyFont="1" applyBorder="1" applyAlignment="1">
      <alignment horizontal="right" wrapText="1"/>
      <protection/>
    </xf>
    <xf numFmtId="0" fontId="0" fillId="0" borderId="0" xfId="476" applyFont="1">
      <alignment/>
      <protection/>
    </xf>
    <xf numFmtId="0" fontId="108" fillId="0" borderId="0" xfId="476" applyFont="1">
      <alignment/>
      <protection/>
    </xf>
    <xf numFmtId="0" fontId="15" fillId="0" borderId="29" xfId="571" applyNumberFormat="1" applyFont="1" applyFill="1" applyBorder="1" applyAlignment="1">
      <alignment vertical="center"/>
      <protection/>
    </xf>
    <xf numFmtId="176" fontId="21" fillId="0" borderId="26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right" vertical="center" wrapText="1"/>
    </xf>
    <xf numFmtId="204" fontId="21" fillId="0" borderId="26" xfId="359" applyNumberFormat="1" applyFont="1" applyFill="1" applyBorder="1" applyAlignment="1">
      <alignment horizontal="right" vertical="center" wrapText="1"/>
    </xf>
    <xf numFmtId="204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right" vertical="center" wrapText="1"/>
    </xf>
    <xf numFmtId="41" fontId="15" fillId="0" borderId="0" xfId="0" applyNumberFormat="1" applyFont="1" applyFill="1" applyBorder="1" applyAlignment="1">
      <alignment vertical="center" wrapText="1"/>
    </xf>
    <xf numFmtId="0" fontId="21" fillId="0" borderId="25" xfId="0" applyNumberFormat="1" applyFont="1" applyFill="1" applyBorder="1" applyAlignment="1">
      <alignment horizontal="distributed" vertical="center" indent="1"/>
    </xf>
    <xf numFmtId="0" fontId="15" fillId="0" borderId="24" xfId="0" applyNumberFormat="1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center" vertical="center" wrapText="1"/>
    </xf>
    <xf numFmtId="38" fontId="15" fillId="0" borderId="0" xfId="0" applyNumberFormat="1" applyFont="1" applyFill="1" applyAlignment="1">
      <alignment horizontal="right" vertical="center"/>
    </xf>
    <xf numFmtId="0" fontId="0" fillId="0" borderId="0" xfId="0"/>
    <xf numFmtId="3" fontId="16" fillId="0" borderId="0" xfId="571" applyNumberFormat="1" applyFont="1" applyFill="1" applyAlignment="1">
      <alignment vertical="center"/>
      <protection/>
    </xf>
    <xf numFmtId="0" fontId="109" fillId="0" borderId="0" xfId="571" applyFont="1" applyFill="1" applyAlignment="1">
      <alignment vertical="center"/>
      <protection/>
    </xf>
    <xf numFmtId="0" fontId="16" fillId="0" borderId="0" xfId="571" applyFont="1" applyFill="1" applyAlignment="1">
      <alignment vertical="center"/>
      <protection/>
    </xf>
    <xf numFmtId="0" fontId="16" fillId="0" borderId="0" xfId="571" applyFont="1" applyFill="1" applyBorder="1" applyAlignment="1">
      <alignment vertical="center"/>
      <protection/>
    </xf>
    <xf numFmtId="0" fontId="21" fillId="0" borderId="0" xfId="571" applyFont="1" applyFill="1" applyAlignment="1">
      <alignment horizontal="centerContinuous" vertical="center"/>
      <protection/>
    </xf>
    <xf numFmtId="0" fontId="21" fillId="0" borderId="0" xfId="571" applyFont="1" applyFill="1" applyBorder="1" applyAlignment="1">
      <alignment horizontal="centerContinuous" vertical="center"/>
      <protection/>
    </xf>
    <xf numFmtId="0" fontId="20" fillId="0" borderId="0" xfId="571" applyFont="1" applyFill="1" applyBorder="1" applyAlignment="1">
      <alignment horizontal="centerContinuous" vertical="center"/>
      <protection/>
    </xf>
    <xf numFmtId="0" fontId="8" fillId="0" borderId="0" xfId="571" applyFont="1" applyFill="1" applyBorder="1" applyAlignment="1">
      <alignment horizontal="centerContinuous" vertical="center"/>
      <protection/>
    </xf>
    <xf numFmtId="0" fontId="21" fillId="0" borderId="0" xfId="571" applyFont="1" applyFill="1" applyBorder="1" applyAlignment="1">
      <alignment vertical="center"/>
      <protection/>
    </xf>
    <xf numFmtId="0" fontId="15" fillId="0" borderId="8" xfId="571" applyFont="1" applyFill="1" applyBorder="1" applyAlignment="1">
      <alignment horizontal="left" vertical="center"/>
      <protection/>
    </xf>
    <xf numFmtId="0" fontId="15" fillId="0" borderId="8" xfId="571" applyFont="1" applyFill="1" applyBorder="1" applyAlignment="1">
      <alignment vertical="center"/>
      <protection/>
    </xf>
    <xf numFmtId="0" fontId="15" fillId="0" borderId="8" xfId="571" applyFont="1" applyFill="1" applyBorder="1" applyAlignment="1">
      <alignment horizontal="center" vertical="center"/>
      <protection/>
    </xf>
    <xf numFmtId="0" fontId="15" fillId="0" borderId="0" xfId="571" applyFont="1" applyFill="1" applyBorder="1" applyAlignment="1">
      <alignment vertical="center"/>
      <protection/>
    </xf>
    <xf numFmtId="0" fontId="15" fillId="0" borderId="30" xfId="571" applyFont="1" applyFill="1" applyBorder="1" applyAlignment="1">
      <alignment horizontal="centerContinuous" vertical="center"/>
      <protection/>
    </xf>
    <xf numFmtId="0" fontId="15" fillId="0" borderId="31" xfId="571" applyFont="1" applyFill="1" applyBorder="1" applyAlignment="1">
      <alignment horizontal="centerContinuous" vertical="center"/>
      <protection/>
    </xf>
    <xf numFmtId="0" fontId="15" fillId="0" borderId="32" xfId="571" applyFont="1" applyFill="1" applyBorder="1" applyAlignment="1">
      <alignment horizontal="centerContinuous" vertical="center"/>
      <protection/>
    </xf>
    <xf numFmtId="0" fontId="15" fillId="0" borderId="33" xfId="571" applyFont="1" applyFill="1" applyBorder="1" applyAlignment="1">
      <alignment horizontal="centerContinuous" vertical="center"/>
      <protection/>
    </xf>
    <xf numFmtId="0" fontId="15" fillId="0" borderId="32" xfId="571" applyFont="1" applyFill="1" applyBorder="1" applyAlignment="1">
      <alignment horizontal="center" vertical="center"/>
      <protection/>
    </xf>
    <xf numFmtId="0" fontId="15" fillId="0" borderId="0" xfId="571" applyFont="1" applyFill="1" applyAlignment="1">
      <alignment vertical="center"/>
      <protection/>
    </xf>
    <xf numFmtId="0" fontId="15" fillId="0" borderId="0" xfId="571" applyFont="1" applyFill="1" applyAlignment="1">
      <alignment horizontal="right" vertical="center"/>
      <protection/>
    </xf>
    <xf numFmtId="0" fontId="22" fillId="0" borderId="0" xfId="571" applyFont="1" applyFill="1" applyBorder="1" applyAlignment="1">
      <alignment vertical="center"/>
      <protection/>
    </xf>
    <xf numFmtId="0" fontId="22" fillId="0" borderId="0" xfId="571" applyFont="1" applyFill="1" applyBorder="1" applyAlignment="1">
      <alignment horizontal="right" vertical="center"/>
      <protection/>
    </xf>
    <xf numFmtId="0" fontId="22" fillId="0" borderId="0" xfId="571" applyFont="1" applyFill="1" applyAlignment="1">
      <alignment vertical="center"/>
      <protection/>
    </xf>
    <xf numFmtId="0" fontId="22" fillId="0" borderId="0" xfId="571" applyFont="1" applyFill="1" applyAlignment="1">
      <alignment horizontal="right" vertical="center"/>
      <protection/>
    </xf>
    <xf numFmtId="0" fontId="8" fillId="0" borderId="0" xfId="571" applyFont="1" applyFill="1" applyBorder="1" applyAlignment="1">
      <alignment vertical="center"/>
      <protection/>
    </xf>
    <xf numFmtId="0" fontId="18" fillId="0" borderId="0" xfId="571" applyFont="1" applyFill="1" applyBorder="1" applyAlignment="1">
      <alignment vertical="center"/>
      <protection/>
    </xf>
    <xf numFmtId="0" fontId="8" fillId="0" borderId="0" xfId="571" applyFont="1" applyFill="1" applyAlignment="1">
      <alignment horizontal="left" vertical="center"/>
      <protection/>
    </xf>
    <xf numFmtId="3" fontId="15" fillId="0" borderId="0" xfId="571" applyNumberFormat="1" applyFont="1" applyFill="1" applyAlignment="1">
      <alignment vertical="center"/>
      <protection/>
    </xf>
    <xf numFmtId="3" fontId="15" fillId="0" borderId="0" xfId="571" applyNumberFormat="1" applyFont="1" applyFill="1" applyBorder="1" applyAlignment="1">
      <alignment vertical="center"/>
      <protection/>
    </xf>
    <xf numFmtId="3" fontId="15" fillId="0" borderId="0" xfId="571" applyNumberFormat="1" applyFont="1" applyFill="1" applyAlignment="1">
      <alignment horizontal="right" vertical="center"/>
      <protection/>
    </xf>
    <xf numFmtId="0" fontId="15" fillId="0" borderId="0" xfId="571" applyNumberFormat="1" applyFont="1" applyFill="1" applyBorder="1" applyAlignment="1">
      <alignment vertical="center"/>
      <protection/>
    </xf>
    <xf numFmtId="0" fontId="15" fillId="0" borderId="0" xfId="571" applyNumberFormat="1" applyFont="1" applyFill="1" applyBorder="1" applyAlignment="1">
      <alignment horizontal="right" vertical="center"/>
      <protection/>
    </xf>
    <xf numFmtId="0" fontId="15" fillId="0" borderId="34" xfId="0" applyFont="1" applyFill="1" applyBorder="1" applyAlignment="1">
      <alignment horizontal="center" vertical="center" wrapText="1"/>
    </xf>
    <xf numFmtId="0" fontId="16" fillId="0" borderId="35" xfId="571" applyFont="1" applyFill="1" applyBorder="1" applyAlignment="1">
      <alignment horizontal="centerContinuous" vertical="center"/>
      <protection/>
    </xf>
    <xf numFmtId="0" fontId="16" fillId="0" borderId="36" xfId="571" applyFont="1" applyFill="1" applyBorder="1" applyAlignment="1">
      <alignment horizontal="centerContinuous" vertical="center"/>
      <protection/>
    </xf>
    <xf numFmtId="0" fontId="16" fillId="0" borderId="0" xfId="571" applyFont="1" applyFill="1" applyBorder="1" applyAlignment="1">
      <alignment horizontal="centerContinuous" vertical="center"/>
      <protection/>
    </xf>
    <xf numFmtId="0" fontId="16" fillId="0" borderId="37" xfId="571" applyFont="1" applyFill="1" applyBorder="1" applyAlignment="1">
      <alignment horizontal="centerContinuous" vertical="center"/>
      <protection/>
    </xf>
    <xf numFmtId="3" fontId="15" fillId="0" borderId="0" xfId="571" applyNumberFormat="1" applyFont="1" applyFill="1" applyBorder="1" applyAlignment="1">
      <alignment horizontal="right" vertical="center"/>
      <protection/>
    </xf>
    <xf numFmtId="3" fontId="15" fillId="0" borderId="0" xfId="571" applyNumberFormat="1" applyFont="1" applyFill="1" applyBorder="1" applyAlignment="1" quotePrefix="1">
      <alignment horizontal="right" vertical="center"/>
      <protection/>
    </xf>
    <xf numFmtId="3" fontId="15" fillId="0" borderId="8" xfId="571" applyNumberFormat="1" applyFont="1" applyFill="1" applyBorder="1" applyAlignment="1">
      <alignment horizontal="right" vertical="center"/>
      <protection/>
    </xf>
    <xf numFmtId="3" fontId="15" fillId="0" borderId="8" xfId="571" applyNumberFormat="1" applyFont="1" applyFill="1" applyBorder="1" applyAlignment="1" quotePrefix="1">
      <alignment horizontal="right" vertical="center"/>
      <protection/>
    </xf>
    <xf numFmtId="3" fontId="15" fillId="0" borderId="8" xfId="571" applyNumberFormat="1" applyFont="1" applyFill="1" applyBorder="1" applyAlignment="1">
      <alignment vertical="center"/>
      <protection/>
    </xf>
    <xf numFmtId="3" fontId="15" fillId="0" borderId="34" xfId="571" applyNumberFormat="1" applyFont="1" applyFill="1" applyBorder="1" applyAlignment="1">
      <alignment horizontal="right" vertical="center"/>
      <protection/>
    </xf>
    <xf numFmtId="3" fontId="15" fillId="0" borderId="25" xfId="571" applyNumberFormat="1" applyFont="1" applyFill="1" applyBorder="1" applyAlignment="1">
      <alignment horizontal="right" vertical="center"/>
      <protection/>
    </xf>
    <xf numFmtId="0" fontId="21" fillId="0" borderId="24" xfId="57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15" fillId="0" borderId="38" xfId="0" applyFont="1" applyFill="1" applyBorder="1" applyAlignment="1">
      <alignment horizontal="center" vertical="center" wrapText="1"/>
    </xf>
    <xf numFmtId="38" fontId="0" fillId="0" borderId="0" xfId="0" applyNumberFormat="1" applyFill="1"/>
    <xf numFmtId="3" fontId="21" fillId="0" borderId="0" xfId="571" applyNumberFormat="1" applyFont="1" applyFill="1" applyBorder="1" applyAlignment="1">
      <alignment horizontal="right" vertical="center"/>
      <protection/>
    </xf>
    <xf numFmtId="3" fontId="21" fillId="0" borderId="0" xfId="571" applyNumberFormat="1" applyFont="1" applyFill="1" applyBorder="1" applyAlignment="1" quotePrefix="1">
      <alignment horizontal="right" vertical="center"/>
      <protection/>
    </xf>
    <xf numFmtId="3" fontId="10" fillId="0" borderId="0" xfId="57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1" fillId="0" borderId="24" xfId="0" applyFont="1" applyFill="1" applyBorder="1" applyAlignment="1">
      <alignment horizontal="left" vertical="center" wrapText="1" indent="1"/>
    </xf>
    <xf numFmtId="0" fontId="21" fillId="0" borderId="19" xfId="0" applyFont="1" applyFill="1" applyBorder="1" applyAlignment="1">
      <alignment horizontal="left" vertical="center" wrapText="1" indent="1"/>
    </xf>
    <xf numFmtId="0" fontId="95" fillId="0" borderId="24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0" fontId="95" fillId="0" borderId="19" xfId="0" applyFont="1" applyFill="1" applyBorder="1" applyAlignment="1">
      <alignment horizontal="left" vertical="center" wrapText="1" indent="2"/>
    </xf>
    <xf numFmtId="0" fontId="21" fillId="0" borderId="19" xfId="571" applyFont="1" applyFill="1" applyBorder="1" applyAlignment="1">
      <alignment horizontal="center" vertical="center"/>
      <protection/>
    </xf>
    <xf numFmtId="3" fontId="21" fillId="0" borderId="0" xfId="571" applyNumberFormat="1" applyFont="1" applyFill="1" applyBorder="1" applyAlignment="1">
      <alignment vertical="center"/>
      <protection/>
    </xf>
    <xf numFmtId="41" fontId="15" fillId="0" borderId="0" xfId="571" applyNumberFormat="1" applyFont="1" applyFill="1" applyBorder="1" applyAlignment="1" quotePrefix="1">
      <alignment horizontal="right" vertical="center"/>
      <protection/>
    </xf>
    <xf numFmtId="3" fontId="21" fillId="0" borderId="24" xfId="571" applyNumberFormat="1" applyFont="1" applyFill="1" applyBorder="1" applyAlignment="1">
      <alignment horizontal="right" vertical="center"/>
      <protection/>
    </xf>
    <xf numFmtId="0" fontId="16" fillId="0" borderId="39" xfId="571" applyFont="1" applyFill="1" applyBorder="1" applyAlignment="1">
      <alignment horizontal="centerContinuous" vertical="center"/>
      <protection/>
    </xf>
    <xf numFmtId="0" fontId="8" fillId="0" borderId="0" xfId="571" applyFont="1" applyFill="1" applyAlignment="1">
      <alignment vertical="center"/>
      <protection/>
    </xf>
    <xf numFmtId="0" fontId="15" fillId="0" borderId="8" xfId="571" applyFont="1" applyFill="1" applyBorder="1" applyAlignment="1">
      <alignment horizontal="left"/>
      <protection/>
    </xf>
    <xf numFmtId="0" fontId="15" fillId="0" borderId="8" xfId="571" applyFont="1" applyFill="1" applyBorder="1" applyAlignment="1">
      <alignment horizontal="right"/>
      <protection/>
    </xf>
    <xf numFmtId="0" fontId="15" fillId="0" borderId="8" xfId="571" applyFont="1" applyFill="1" applyBorder="1" applyAlignment="1">
      <alignment/>
      <protection/>
    </xf>
    <xf numFmtId="0" fontId="15" fillId="0" borderId="8" xfId="571" applyFont="1" applyFill="1" applyBorder="1" applyAlignment="1">
      <alignment horizontal="center"/>
      <protection/>
    </xf>
    <xf numFmtId="0" fontId="15" fillId="0" borderId="0" xfId="571" applyFont="1" applyFill="1" applyBorder="1" applyAlignment="1">
      <alignment horizontal="center"/>
      <protection/>
    </xf>
    <xf numFmtId="0" fontId="15" fillId="0" borderId="0" xfId="571" applyFont="1" applyFill="1" applyBorder="1" applyAlignment="1">
      <alignment/>
      <protection/>
    </xf>
    <xf numFmtId="0" fontId="15" fillId="0" borderId="0" xfId="571" applyFont="1" applyFill="1" applyBorder="1" applyAlignment="1">
      <alignment horizontal="right"/>
      <protection/>
    </xf>
    <xf numFmtId="3" fontId="21" fillId="0" borderId="26" xfId="571" applyNumberFormat="1" applyFont="1" applyFill="1" applyBorder="1" applyAlignment="1">
      <alignment horizontal="right" vertical="center"/>
      <protection/>
    </xf>
    <xf numFmtId="3" fontId="15" fillId="0" borderId="26" xfId="571" applyNumberFormat="1" applyFont="1" applyFill="1" applyBorder="1" applyAlignment="1">
      <alignment horizontal="right" vertical="center"/>
      <protection/>
    </xf>
    <xf numFmtId="3" fontId="21" fillId="0" borderId="19" xfId="571" applyNumberFormat="1" applyFont="1" applyFill="1" applyBorder="1" applyAlignment="1">
      <alignment horizontal="right" vertical="center"/>
      <protection/>
    </xf>
    <xf numFmtId="0" fontId="16" fillId="0" borderId="35" xfId="571" applyFont="1" applyFill="1" applyBorder="1" applyAlignment="1">
      <alignment horizontal="center" vertical="center"/>
      <protection/>
    </xf>
    <xf numFmtId="3" fontId="15" fillId="0" borderId="40" xfId="571" applyNumberFormat="1" applyFont="1" applyFill="1" applyBorder="1" applyAlignment="1">
      <alignment horizontal="right" vertical="center"/>
      <protection/>
    </xf>
    <xf numFmtId="0" fontId="16" fillId="0" borderId="41" xfId="571" applyFont="1" applyFill="1" applyBorder="1" applyAlignment="1">
      <alignment horizontal="center" vertical="center"/>
      <protection/>
    </xf>
    <xf numFmtId="0" fontId="15" fillId="0" borderId="0" xfId="571" applyFont="1" applyFill="1" applyAlignment="1">
      <alignment horizontal="right"/>
      <protection/>
    </xf>
    <xf numFmtId="0" fontId="15" fillId="0" borderId="0" xfId="571" applyFont="1" applyFill="1" applyAlignment="1">
      <alignment/>
      <protection/>
    </xf>
    <xf numFmtId="3" fontId="15" fillId="0" borderId="0" xfId="571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36" xfId="571" applyFont="1" applyFill="1" applyBorder="1" applyAlignment="1">
      <alignment horizontal="center" vertical="center"/>
      <protection/>
    </xf>
    <xf numFmtId="0" fontId="16" fillId="0" borderId="0" xfId="571" applyFont="1" applyFill="1" applyBorder="1" applyAlignment="1">
      <alignment horizontal="center" vertical="center"/>
      <protection/>
    </xf>
    <xf numFmtId="0" fontId="15" fillId="0" borderId="0" xfId="571" applyFont="1" applyFill="1" applyAlignment="1">
      <alignment horizontal="left" vertical="center"/>
      <protection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16" fillId="0" borderId="42" xfId="57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vertical="center"/>
    </xf>
    <xf numFmtId="0" fontId="10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38" fontId="15" fillId="0" borderId="43" xfId="0" applyNumberFormat="1" applyFont="1" applyFill="1" applyBorder="1" applyAlignment="1">
      <alignment horizontal="center" vertical="center" shrinkToFit="1"/>
    </xf>
    <xf numFmtId="38" fontId="15" fillId="0" borderId="44" xfId="0" applyNumberFormat="1" applyFont="1" applyFill="1" applyBorder="1" applyAlignment="1">
      <alignment horizontal="center" vertical="center" wrapText="1" shrinkToFit="1"/>
    </xf>
    <xf numFmtId="38" fontId="15" fillId="0" borderId="45" xfId="0" applyNumberFormat="1" applyFont="1" applyFill="1" applyBorder="1" applyAlignment="1">
      <alignment horizontal="center" vertical="center" wrapText="1" shrinkToFit="1"/>
    </xf>
    <xf numFmtId="38" fontId="15" fillId="0" borderId="46" xfId="0" applyNumberFormat="1" applyFont="1" applyFill="1" applyBorder="1" applyAlignment="1">
      <alignment horizontal="center" vertical="center" shrinkToFit="1"/>
    </xf>
    <xf numFmtId="38" fontId="15" fillId="0" borderId="47" xfId="0" applyNumberFormat="1" applyFont="1" applyFill="1" applyBorder="1" applyAlignment="1">
      <alignment horizontal="center" vertical="center" wrapText="1" shrinkToFit="1"/>
    </xf>
    <xf numFmtId="38" fontId="15" fillId="0" borderId="47" xfId="0" applyNumberFormat="1" applyFont="1" applyFill="1" applyBorder="1" applyAlignment="1">
      <alignment horizontal="center" vertical="center" shrinkToFit="1"/>
    </xf>
    <xf numFmtId="205" fontId="15" fillId="0" borderId="0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205" fontId="0" fillId="0" borderId="0" xfId="0" applyNumberFormat="1" applyAlignment="1">
      <alignment vertical="center"/>
    </xf>
    <xf numFmtId="0" fontId="15" fillId="0" borderId="0" xfId="0" applyFont="1" applyFill="1" applyAlignment="1">
      <alignment vertical="center"/>
    </xf>
    <xf numFmtId="0" fontId="115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16" fillId="0" borderId="0" xfId="0" applyFont="1" applyFill="1" applyAlignment="1" applyProtection="1">
      <alignment vertical="center"/>
      <protection/>
    </xf>
    <xf numFmtId="0" fontId="1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111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15" fillId="0" borderId="0" xfId="0" applyNumberFormat="1" applyFont="1" applyBorder="1" applyAlignment="1">
      <alignment horizontal="center" vertical="center" wrapText="1" shrinkToFit="1"/>
    </xf>
    <xf numFmtId="38" fontId="15" fillId="0" borderId="0" xfId="0" applyNumberFormat="1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 indent="1"/>
    </xf>
    <xf numFmtId="176" fontId="21" fillId="0" borderId="24" xfId="370" applyNumberFormat="1" applyFont="1" applyFill="1" applyBorder="1" applyAlignment="1">
      <alignment horizontal="right" vertical="center" wrapText="1"/>
    </xf>
    <xf numFmtId="0" fontId="95" fillId="0" borderId="24" xfId="0" applyFont="1" applyBorder="1" applyAlignment="1">
      <alignment horizontal="left" vertical="center" wrapText="1" indent="2"/>
    </xf>
    <xf numFmtId="176" fontId="15" fillId="0" borderId="24" xfId="370" applyNumberFormat="1" applyFont="1" applyFill="1" applyBorder="1" applyAlignment="1">
      <alignment horizontal="right" vertical="center" wrapText="1"/>
    </xf>
    <xf numFmtId="176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left" vertical="center" wrapText="1" indent="1" shrinkToFit="1"/>
    </xf>
    <xf numFmtId="176" fontId="15" fillId="0" borderId="19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571" applyFont="1" applyFill="1" applyBorder="1" applyAlignment="1">
      <alignment horizontal="center" vertical="center"/>
      <protection/>
    </xf>
    <xf numFmtId="0" fontId="102" fillId="0" borderId="0" xfId="571" applyFont="1" applyFill="1" applyBorder="1" applyAlignment="1">
      <alignment horizontal="center" vertical="center"/>
      <protection/>
    </xf>
    <xf numFmtId="0" fontId="0" fillId="0" borderId="0" xfId="0" applyBorder="1"/>
    <xf numFmtId="0" fontId="104" fillId="0" borderId="0" xfId="0" applyFont="1" applyFill="1" applyBorder="1"/>
    <xf numFmtId="3" fontId="15" fillId="0" borderId="27" xfId="0" applyNumberFormat="1" applyFont="1" applyFill="1" applyBorder="1" applyAlignment="1">
      <alignment horizontal="center" wrapText="1"/>
    </xf>
    <xf numFmtId="3" fontId="15" fillId="0" borderId="28" xfId="0" applyNumberFormat="1" applyFont="1" applyFill="1" applyBorder="1" applyAlignment="1">
      <alignment horizontal="center" vertical="top" wrapText="1"/>
    </xf>
    <xf numFmtId="0" fontId="103" fillId="0" borderId="0" xfId="0" applyFont="1"/>
    <xf numFmtId="0" fontId="5" fillId="0" borderId="0" xfId="0" applyFont="1" applyAlignment="1">
      <alignment vertical="center"/>
    </xf>
    <xf numFmtId="206" fontId="117" fillId="0" borderId="0" xfId="0" applyNumberFormat="1" applyFont="1" applyAlignment="1">
      <alignment vertical="center"/>
    </xf>
    <xf numFmtId="41" fontId="15" fillId="0" borderId="19" xfId="359" applyFont="1" applyFill="1" applyBorder="1" applyAlignment="1">
      <alignment horizontal="center" vertical="center" shrinkToFit="1"/>
    </xf>
    <xf numFmtId="207" fontId="15" fillId="0" borderId="0" xfId="359" applyNumberFormat="1" applyFont="1" applyFill="1" applyBorder="1" applyAlignment="1">
      <alignment horizontal="center" vertical="center" shrinkToFit="1"/>
    </xf>
    <xf numFmtId="41" fontId="21" fillId="0" borderId="0" xfId="359" applyFont="1" applyFill="1" applyBorder="1" applyAlignment="1">
      <alignment horizontal="center" vertical="center" wrapText="1"/>
    </xf>
    <xf numFmtId="41" fontId="15" fillId="0" borderId="0" xfId="359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26" xfId="359" applyNumberFormat="1" applyFont="1" applyFill="1" applyBorder="1" applyAlignment="1">
      <alignment horizontal="right" vertical="center" wrapText="1"/>
    </xf>
    <xf numFmtId="41" fontId="15" fillId="0" borderId="26" xfId="359" applyFont="1" applyFill="1" applyBorder="1" applyAlignment="1" quotePrefix="1">
      <alignment horizontal="right" vertical="center" wrapText="1"/>
    </xf>
    <xf numFmtId="41" fontId="15" fillId="0" borderId="0" xfId="359" applyFont="1" applyFill="1" applyBorder="1" applyAlignment="1" quotePrefix="1">
      <alignment horizontal="right" vertical="center" wrapText="1"/>
    </xf>
    <xf numFmtId="0" fontId="15" fillId="0" borderId="0" xfId="571" applyFont="1" applyFill="1" applyAlignment="1">
      <alignment horizontal="right" vertical="center"/>
      <protection/>
    </xf>
    <xf numFmtId="0" fontId="15" fillId="0" borderId="2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1" xfId="571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41" fontId="15" fillId="0" borderId="0" xfId="359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76" fontId="21" fillId="0" borderId="24" xfId="0" applyNumberFormat="1" applyFont="1" applyFill="1" applyBorder="1" applyAlignment="1">
      <alignment horizontal="right" vertical="center" wrapText="1"/>
    </xf>
    <xf numFmtId="204" fontId="15" fillId="0" borderId="0" xfId="362" applyNumberFormat="1" applyFont="1" applyAlignment="1">
      <alignment horizontal="right" vertical="center"/>
    </xf>
    <xf numFmtId="176" fontId="0" fillId="0" borderId="0" xfId="0" applyNumberFormat="1" applyFont="1" applyFill="1"/>
    <xf numFmtId="0" fontId="21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 indent="1"/>
    </xf>
    <xf numFmtId="204" fontId="0" fillId="0" borderId="0" xfId="0" applyNumberFormat="1" applyFont="1" applyFill="1"/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wrapText="1"/>
    </xf>
    <xf numFmtId="204" fontId="15" fillId="0" borderId="26" xfId="0" applyNumberFormat="1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vertical="top" wrapText="1"/>
    </xf>
    <xf numFmtId="204" fontId="15" fillId="0" borderId="21" xfId="0" applyNumberFormat="1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right" wrapText="1"/>
    </xf>
    <xf numFmtId="204" fontId="15" fillId="0" borderId="22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15" fillId="0" borderId="5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wrapText="1" shrinkToFi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18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 wrapText="1"/>
    </xf>
    <xf numFmtId="204" fontId="15" fillId="0" borderId="0" xfId="0" applyNumberFormat="1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vertical="center" shrinkToFit="1"/>
    </xf>
    <xf numFmtId="176" fontId="15" fillId="0" borderId="0" xfId="359" applyNumberFormat="1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vertical="center" wrapText="1" shrinkToFit="1"/>
    </xf>
    <xf numFmtId="176" fontId="15" fillId="0" borderId="0" xfId="0" applyNumberFormat="1" applyFont="1" applyFill="1" applyBorder="1" applyAlignment="1" quotePrefix="1">
      <alignment horizontal="right" vertical="center" wrapText="1"/>
    </xf>
    <xf numFmtId="0" fontId="15" fillId="0" borderId="19" xfId="0" applyFont="1" applyFill="1" applyBorder="1" applyAlignment="1">
      <alignment vertical="center" wrapText="1" shrinkToFit="1"/>
    </xf>
    <xf numFmtId="176" fontId="15" fillId="0" borderId="8" xfId="0" applyNumberFormat="1" applyFont="1" applyFill="1" applyBorder="1" applyAlignment="1">
      <alignment horizontal="right" vertical="center" wrapText="1"/>
    </xf>
    <xf numFmtId="204" fontId="15" fillId="0" borderId="8" xfId="0" applyNumberFormat="1" applyFont="1" applyFill="1" applyBorder="1" applyAlignment="1">
      <alignment horizontal="right" vertical="center" wrapText="1"/>
    </xf>
    <xf numFmtId="176" fontId="15" fillId="0" borderId="8" xfId="0" applyNumberFormat="1" applyFont="1" applyFill="1" applyBorder="1" applyAlignment="1" quotePrefix="1">
      <alignment horizontal="right" vertical="center" wrapText="1"/>
    </xf>
    <xf numFmtId="0" fontId="15" fillId="0" borderId="34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horizontal="left" vertical="center" wrapText="1" indent="1"/>
    </xf>
    <xf numFmtId="0" fontId="21" fillId="0" borderId="19" xfId="0" applyFont="1" applyFill="1" applyBorder="1" applyAlignment="1">
      <alignment horizontal="left" vertical="center" wrapText="1" indent="1"/>
    </xf>
    <xf numFmtId="0" fontId="95" fillId="0" borderId="24" xfId="0" applyFont="1" applyFill="1" applyBorder="1" applyAlignment="1">
      <alignment horizontal="left" vertical="center" wrapText="1" indent="2"/>
    </xf>
    <xf numFmtId="0" fontId="95" fillId="0" borderId="19" xfId="0" applyFont="1" applyFill="1" applyBorder="1" applyAlignment="1">
      <alignment horizontal="left" vertical="center" wrapText="1" indent="2"/>
    </xf>
    <xf numFmtId="0" fontId="0" fillId="0" borderId="0" xfId="0" applyFont="1" applyFill="1" applyAlignment="1">
      <alignment vertical="center"/>
    </xf>
    <xf numFmtId="3" fontId="0" fillId="0" borderId="0" xfId="571" applyNumberFormat="1" applyFont="1" applyFill="1" applyAlignment="1">
      <alignment vertical="center"/>
      <protection/>
    </xf>
    <xf numFmtId="0" fontId="0" fillId="0" borderId="0" xfId="571" applyFont="1" applyFill="1" applyBorder="1" applyAlignment="1">
      <alignment vertical="center"/>
      <protection/>
    </xf>
    <xf numFmtId="0" fontId="0" fillId="0" borderId="0" xfId="571" applyFont="1" applyFill="1" applyAlignment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16" fillId="0" borderId="0" xfId="571" applyNumberFormat="1" applyFont="1" applyFill="1" applyBorder="1" applyAlignment="1">
      <alignment vertical="center"/>
      <protection/>
    </xf>
    <xf numFmtId="0" fontId="95" fillId="0" borderId="19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6" fontId="15" fillId="0" borderId="2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8" fillId="0" borderId="53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24" fontId="15" fillId="0" borderId="56" xfId="0" applyNumberFormat="1" applyFont="1" applyFill="1" applyBorder="1" applyAlignment="1" quotePrefix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 indent="1"/>
    </xf>
    <xf numFmtId="0" fontId="95" fillId="0" borderId="0" xfId="0" applyFont="1" applyFill="1" applyBorder="1" applyAlignment="1">
      <alignment horizontal="left" vertical="center" wrapText="1" indent="2"/>
    </xf>
    <xf numFmtId="3" fontId="21" fillId="0" borderId="19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 shrinkToFit="1"/>
    </xf>
    <xf numFmtId="3" fontId="15" fillId="0" borderId="19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0" fillId="0" borderId="0" xfId="476" applyFont="1" applyFill="1">
      <alignment/>
      <protection/>
    </xf>
    <xf numFmtId="0" fontId="8" fillId="0" borderId="0" xfId="476" applyFont="1" applyFill="1" applyAlignment="1">
      <alignment horizontal="left"/>
      <protection/>
    </xf>
    <xf numFmtId="0" fontId="15" fillId="0" borderId="0" xfId="476" applyFont="1" applyFill="1" applyAlignment="1">
      <alignment horizontal="right"/>
      <protection/>
    </xf>
    <xf numFmtId="0" fontId="21" fillId="0" borderId="24" xfId="476" applyFont="1" applyFill="1" applyBorder="1" applyAlignment="1">
      <alignment horizontal="center" vertical="center" wrapText="1"/>
      <protection/>
    </xf>
    <xf numFmtId="0" fontId="21" fillId="0" borderId="24" xfId="476" applyFont="1" applyFill="1" applyBorder="1" applyAlignment="1">
      <alignment horizontal="center" vertical="center" wrapText="1"/>
      <protection/>
    </xf>
    <xf numFmtId="3" fontId="10" fillId="0" borderId="0" xfId="476" applyNumberFormat="1" applyFont="1" applyFill="1" applyBorder="1" applyAlignment="1">
      <alignment horizontal="right" vertical="center" wrapText="1"/>
      <protection/>
    </xf>
    <xf numFmtId="0" fontId="107" fillId="0" borderId="0" xfId="476" applyFont="1" applyFill="1">
      <alignment/>
      <protection/>
    </xf>
    <xf numFmtId="0" fontId="5" fillId="0" borderId="0" xfId="476" applyFont="1" applyFill="1">
      <alignment/>
      <protection/>
    </xf>
    <xf numFmtId="0" fontId="0" fillId="0" borderId="0" xfId="476" applyFont="1" applyFill="1" applyAlignment="1">
      <alignment horizontal="right"/>
      <protection/>
    </xf>
    <xf numFmtId="0" fontId="15" fillId="0" borderId="53" xfId="476" applyFont="1" applyFill="1" applyBorder="1" applyAlignment="1">
      <alignment horizontal="center" vertical="center" wrapText="1"/>
      <protection/>
    </xf>
    <xf numFmtId="0" fontId="15" fillId="0" borderId="51" xfId="476" applyFont="1" applyFill="1" applyBorder="1" applyAlignment="1">
      <alignment horizontal="center" vertical="center" wrapText="1"/>
      <protection/>
    </xf>
    <xf numFmtId="0" fontId="15" fillId="0" borderId="54" xfId="476" applyFont="1" applyFill="1" applyBorder="1" applyAlignment="1">
      <alignment horizontal="center" vertical="center" wrapText="1"/>
      <protection/>
    </xf>
    <xf numFmtId="0" fontId="15" fillId="0" borderId="48" xfId="476" applyFont="1" applyFill="1" applyBorder="1" applyAlignment="1">
      <alignment horizontal="center" vertical="center" wrapText="1"/>
      <protection/>
    </xf>
    <xf numFmtId="0" fontId="15" fillId="0" borderId="23" xfId="476" applyFont="1" applyFill="1" applyBorder="1" applyAlignment="1">
      <alignment horizontal="center" vertical="center" wrapText="1"/>
      <protection/>
    </xf>
    <xf numFmtId="0" fontId="15" fillId="0" borderId="21" xfId="476" applyFont="1" applyFill="1" applyBorder="1" applyAlignment="1">
      <alignment horizontal="center" vertical="center" wrapText="1"/>
      <protection/>
    </xf>
    <xf numFmtId="41" fontId="119" fillId="0" borderId="0" xfId="359" applyFont="1" applyFill="1" applyAlignment="1">
      <alignment horizontal="right" vertical="center" wrapText="1"/>
    </xf>
    <xf numFmtId="176" fontId="21" fillId="0" borderId="22" xfId="476" applyNumberFormat="1" applyFont="1" applyFill="1" applyBorder="1" applyAlignment="1">
      <alignment horizontal="right" vertical="center" wrapText="1"/>
      <protection/>
    </xf>
    <xf numFmtId="176" fontId="21" fillId="0" borderId="22" xfId="476" applyNumberFormat="1" applyFont="1" applyFill="1" applyBorder="1" applyAlignment="1" quotePrefix="1">
      <alignment horizontal="right" vertical="center" wrapText="1"/>
      <protection/>
    </xf>
    <xf numFmtId="0" fontId="8" fillId="0" borderId="0" xfId="476" applyFont="1" applyFill="1" applyAlignment="1">
      <alignment horizontal="left" vertical="center"/>
      <protection/>
    </xf>
    <xf numFmtId="3" fontId="10" fillId="0" borderId="0" xfId="476" applyNumberFormat="1" applyFont="1" applyFill="1" applyBorder="1" applyAlignment="1" quotePrefix="1">
      <alignment horizontal="right" vertical="center" wrapText="1"/>
      <protection/>
    </xf>
    <xf numFmtId="0" fontId="15" fillId="0" borderId="0" xfId="476" applyNumberFormat="1" applyFont="1" applyFill="1" applyBorder="1" applyAlignment="1">
      <alignment horizontal="right" vertical="center"/>
      <protection/>
    </xf>
    <xf numFmtId="0" fontId="8" fillId="0" borderId="0" xfId="476" applyFont="1" applyFill="1" applyAlignment="1">
      <alignment horizontal="left" vertical="top"/>
      <protection/>
    </xf>
    <xf numFmtId="0" fontId="15" fillId="0" borderId="0" xfId="476" applyFont="1" applyFill="1" applyAlignment="1">
      <alignment horizontal="right" vertical="top"/>
      <protection/>
    </xf>
    <xf numFmtId="0" fontId="0" fillId="0" borderId="0" xfId="476" applyFont="1" applyAlignment="1">
      <alignment horizontal="right"/>
      <protection/>
    </xf>
    <xf numFmtId="0" fontId="8" fillId="0" borderId="53" xfId="476" applyFont="1" applyFill="1" applyBorder="1" applyAlignment="1">
      <alignment horizontal="center" vertical="center" wrapText="1"/>
      <protection/>
    </xf>
    <xf numFmtId="0" fontId="15" fillId="0" borderId="48" xfId="476" applyFont="1" applyBorder="1" applyAlignment="1">
      <alignment horizontal="center" vertical="center" wrapText="1"/>
      <protection/>
    </xf>
    <xf numFmtId="0" fontId="15" fillId="0" borderId="58" xfId="476" applyFont="1" applyBorder="1" applyAlignment="1">
      <alignment horizontal="center" vertical="center" wrapText="1"/>
      <protection/>
    </xf>
    <xf numFmtId="0" fontId="15" fillId="0" borderId="59" xfId="476" applyFont="1" applyBorder="1" applyAlignment="1">
      <alignment horizontal="center" vertical="center" wrapText="1"/>
      <protection/>
    </xf>
    <xf numFmtId="0" fontId="15" fillId="0" borderId="60" xfId="476" applyFont="1" applyBorder="1" applyAlignment="1">
      <alignment horizontal="center" vertical="center" wrapText="1"/>
      <protection/>
    </xf>
    <xf numFmtId="3" fontId="21" fillId="0" borderId="8" xfId="476" applyNumberFormat="1" applyFont="1" applyFill="1" applyBorder="1" applyAlignment="1">
      <alignment horizontal="center" vertical="center" wrapText="1"/>
      <protection/>
    </xf>
    <xf numFmtId="0" fontId="23" fillId="0" borderId="0" xfId="476" applyFont="1" applyAlignment="1">
      <alignment horizontal="right"/>
      <protection/>
    </xf>
    <xf numFmtId="41" fontId="21" fillId="0" borderId="34" xfId="0" applyNumberFormat="1" applyFont="1" applyFill="1" applyBorder="1" applyAlignment="1">
      <alignment vertical="center" wrapText="1"/>
    </xf>
    <xf numFmtId="41" fontId="21" fillId="0" borderId="8" xfId="0" applyNumberFormat="1" applyFont="1" applyFill="1" applyBorder="1" applyAlignment="1">
      <alignment horizontal="center" vertical="center" wrapText="1"/>
    </xf>
    <xf numFmtId="41" fontId="21" fillId="0" borderId="8" xfId="0" applyNumberFormat="1" applyFont="1" applyFill="1" applyBorder="1" applyAlignment="1">
      <alignment horizontal="center" vertical="center" wrapText="1"/>
    </xf>
    <xf numFmtId="41" fontId="21" fillId="0" borderId="8" xfId="0" applyNumberFormat="1" applyFont="1" applyFill="1" applyBorder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8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41" fontId="21" fillId="0" borderId="40" xfId="359" applyFont="1" applyFill="1" applyBorder="1" applyAlignment="1">
      <alignment horizontal="center" vertical="center" shrinkToFit="1"/>
    </xf>
    <xf numFmtId="207" fontId="21" fillId="0" borderId="8" xfId="359" applyNumberFormat="1" applyFont="1" applyFill="1" applyBorder="1" applyAlignment="1">
      <alignment horizontal="center" vertical="center" shrinkToFit="1"/>
    </xf>
    <xf numFmtId="41" fontId="21" fillId="0" borderId="8" xfId="359" applyFont="1" applyFill="1" applyBorder="1" applyAlignment="1">
      <alignment horizontal="center" vertical="center" shrinkToFit="1"/>
    </xf>
    <xf numFmtId="41" fontId="21" fillId="0" borderId="22" xfId="359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1" fontId="21" fillId="0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horizontal="right" vertical="center"/>
    </xf>
    <xf numFmtId="41" fontId="15" fillId="0" borderId="24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41" fontId="21" fillId="0" borderId="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2" fillId="0" borderId="0" xfId="0" applyFont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5" fillId="0" borderId="0" xfId="571" applyFont="1" applyFill="1" applyBorder="1" applyAlignment="1">
      <alignment horizontal="right" vertical="center"/>
      <protection/>
    </xf>
    <xf numFmtId="0" fontId="15" fillId="0" borderId="2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68" xfId="0" applyNumberFormat="1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 wrapText="1"/>
    </xf>
    <xf numFmtId="3" fontId="8" fillId="0" borderId="52" xfId="571" applyNumberFormat="1" applyFont="1" applyFill="1" applyBorder="1" applyAlignment="1">
      <alignment horizontal="center" vertical="center"/>
      <protection/>
    </xf>
    <xf numFmtId="3" fontId="8" fillId="0" borderId="27" xfId="571" applyNumberFormat="1" applyFont="1" applyFill="1" applyBorder="1" applyAlignment="1">
      <alignment horizontal="center" vertical="center"/>
      <protection/>
    </xf>
    <xf numFmtId="0" fontId="15" fillId="0" borderId="0" xfId="571" applyFont="1" applyFill="1" applyAlignment="1">
      <alignment horizontal="right" vertical="center"/>
      <protection/>
    </xf>
    <xf numFmtId="204" fontId="8" fillId="0" borderId="18" xfId="0" applyNumberFormat="1" applyFont="1" applyFill="1" applyBorder="1" applyAlignment="1">
      <alignment horizontal="center" vertical="center" wrapText="1"/>
    </xf>
    <xf numFmtId="204" fontId="8" fillId="0" borderId="2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shrinkToFit="1"/>
    </xf>
    <xf numFmtId="3" fontId="15" fillId="0" borderId="27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3" fontId="8" fillId="0" borderId="52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5" fillId="0" borderId="0" xfId="571" applyNumberFormat="1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center" vertical="top"/>
    </xf>
    <xf numFmtId="0" fontId="11" fillId="0" borderId="0" xfId="571" applyFont="1" applyFill="1" applyBorder="1" applyAlignment="1">
      <alignment horizontal="center" vertical="center"/>
      <protection/>
    </xf>
    <xf numFmtId="0" fontId="20" fillId="0" borderId="0" xfId="571" applyFont="1" applyFill="1" applyBorder="1" applyAlignment="1">
      <alignment horizontal="center" vertical="center" shrinkToFit="1"/>
      <protection/>
    </xf>
    <xf numFmtId="0" fontId="15" fillId="0" borderId="31" xfId="571" applyFont="1" applyFill="1" applyBorder="1" applyAlignment="1">
      <alignment horizontal="center" vertical="center" wrapText="1" shrinkToFit="1"/>
      <protection/>
    </xf>
    <xf numFmtId="0" fontId="15" fillId="0" borderId="33" xfId="571" applyFont="1" applyFill="1" applyBorder="1" applyAlignment="1">
      <alignment horizontal="center" vertical="center" shrinkToFit="1"/>
      <protection/>
    </xf>
    <xf numFmtId="0" fontId="16" fillId="0" borderId="71" xfId="571" applyFont="1" applyFill="1" applyBorder="1" applyAlignment="1">
      <alignment horizontal="center" vertical="center" wrapText="1"/>
      <protection/>
    </xf>
    <xf numFmtId="0" fontId="16" fillId="0" borderId="72" xfId="571" applyFont="1" applyFill="1" applyBorder="1" applyAlignment="1">
      <alignment horizontal="center" vertical="center" wrapText="1"/>
      <protection/>
    </xf>
    <xf numFmtId="0" fontId="15" fillId="0" borderId="33" xfId="571" applyFont="1" applyFill="1" applyBorder="1" applyAlignment="1">
      <alignment horizontal="center" vertical="center" wrapText="1" shrinkToFit="1"/>
      <protection/>
    </xf>
    <xf numFmtId="0" fontId="15" fillId="0" borderId="71" xfId="571" applyFont="1" applyFill="1" applyBorder="1" applyAlignment="1">
      <alignment horizontal="center" vertical="center" wrapText="1"/>
      <protection/>
    </xf>
    <xf numFmtId="0" fontId="15" fillId="0" borderId="19" xfId="571" applyFont="1" applyFill="1" applyBorder="1" applyAlignment="1">
      <alignment horizontal="center" vertical="center"/>
      <protection/>
    </xf>
    <xf numFmtId="0" fontId="15" fillId="0" borderId="31" xfId="571" applyFont="1" applyFill="1" applyBorder="1" applyAlignment="1">
      <alignment horizontal="center" vertical="center"/>
      <protection/>
    </xf>
    <xf numFmtId="0" fontId="16" fillId="0" borderId="31" xfId="571" applyFont="1" applyFill="1" applyBorder="1" applyAlignment="1">
      <alignment horizontal="center" vertical="top" wrapText="1" shrinkToFit="1"/>
      <protection/>
    </xf>
    <xf numFmtId="0" fontId="16" fillId="0" borderId="33" xfId="571" applyFont="1" applyFill="1" applyBorder="1" applyAlignment="1">
      <alignment horizontal="center" vertical="top" shrinkToFit="1"/>
      <protection/>
    </xf>
    <xf numFmtId="0" fontId="15" fillId="0" borderId="30" xfId="571" applyFont="1" applyFill="1" applyBorder="1" applyAlignment="1">
      <alignment horizontal="center" vertical="center" shrinkToFit="1"/>
      <protection/>
    </xf>
    <xf numFmtId="0" fontId="15" fillId="0" borderId="30" xfId="571" applyFont="1" applyFill="1" applyBorder="1" applyAlignment="1">
      <alignment horizontal="center" vertical="center" wrapText="1" shrinkToFit="1"/>
      <protection/>
    </xf>
    <xf numFmtId="0" fontId="8" fillId="0" borderId="71" xfId="571" applyFont="1" applyFill="1" applyBorder="1" applyAlignment="1">
      <alignment horizontal="center" vertical="center" wrapText="1"/>
      <protection/>
    </xf>
    <xf numFmtId="0" fontId="8" fillId="0" borderId="72" xfId="571" applyFont="1" applyFill="1" applyBorder="1" applyAlignment="1">
      <alignment horizontal="center" vertical="center"/>
      <protection/>
    </xf>
    <xf numFmtId="0" fontId="8" fillId="0" borderId="68" xfId="571" applyFont="1" applyFill="1" applyBorder="1" applyAlignment="1">
      <alignment horizontal="center" vertical="center"/>
      <protection/>
    </xf>
    <xf numFmtId="0" fontId="8" fillId="0" borderId="68" xfId="571" applyFont="1" applyFill="1" applyBorder="1" applyAlignment="1">
      <alignment horizontal="center" vertical="center" wrapText="1"/>
      <protection/>
    </xf>
    <xf numFmtId="0" fontId="15" fillId="0" borderId="31" xfId="571" applyFont="1" applyFill="1" applyBorder="1" applyAlignment="1">
      <alignment horizontal="center" vertical="center" shrinkToFit="1"/>
      <protection/>
    </xf>
    <xf numFmtId="0" fontId="15" fillId="0" borderId="71" xfId="571" applyFont="1" applyFill="1" applyBorder="1" applyAlignment="1">
      <alignment horizontal="center" vertical="center"/>
      <protection/>
    </xf>
    <xf numFmtId="0" fontId="15" fillId="0" borderId="72" xfId="571" applyFont="1" applyFill="1" applyBorder="1" applyAlignment="1">
      <alignment horizontal="center" vertical="center"/>
      <protection/>
    </xf>
    <xf numFmtId="0" fontId="15" fillId="0" borderId="46" xfId="571" applyFont="1" applyFill="1" applyBorder="1" applyAlignment="1">
      <alignment horizontal="center" vertical="center" shrinkToFit="1"/>
      <protection/>
    </xf>
    <xf numFmtId="0" fontId="15" fillId="0" borderId="68" xfId="571" applyFont="1" applyFill="1" applyBorder="1" applyAlignment="1">
      <alignment horizontal="center" vertical="center"/>
      <protection/>
    </xf>
    <xf numFmtId="0" fontId="15" fillId="0" borderId="73" xfId="0" applyFont="1" applyFill="1" applyBorder="1" applyAlignment="1">
      <alignment horizontal="center" vertical="center" wrapText="1" shrinkToFit="1"/>
    </xf>
    <xf numFmtId="0" fontId="15" fillId="0" borderId="66" xfId="0" applyFont="1" applyFill="1" applyBorder="1" applyAlignment="1">
      <alignment horizontal="center" vertical="center" wrapText="1" shrinkToFit="1"/>
    </xf>
    <xf numFmtId="0" fontId="15" fillId="0" borderId="72" xfId="571" applyFont="1" applyFill="1" applyBorder="1" applyAlignment="1">
      <alignment horizontal="center" vertical="center" wrapText="1"/>
      <protection/>
    </xf>
    <xf numFmtId="0" fontId="15" fillId="0" borderId="31" xfId="571" applyFont="1" applyFill="1" applyBorder="1" applyAlignment="1">
      <alignment horizontal="center" vertical="center" wrapText="1"/>
      <protection/>
    </xf>
    <xf numFmtId="0" fontId="15" fillId="0" borderId="30" xfId="571" applyFont="1" applyFill="1" applyBorder="1" applyAlignment="1">
      <alignment horizontal="center" vertical="center" wrapText="1"/>
      <protection/>
    </xf>
    <xf numFmtId="0" fontId="15" fillId="0" borderId="71" xfId="571" applyNumberFormat="1" applyFont="1" applyFill="1" applyBorder="1" applyAlignment="1">
      <alignment horizontal="center" vertical="center" wrapText="1"/>
      <protection/>
    </xf>
    <xf numFmtId="0" fontId="15" fillId="0" borderId="68" xfId="571" applyNumberFormat="1" applyFont="1" applyFill="1" applyBorder="1" applyAlignment="1">
      <alignment horizontal="center" vertical="center" wrapText="1"/>
      <protection/>
    </xf>
    <xf numFmtId="0" fontId="0" fillId="0" borderId="0" xfId="571" applyFont="1" applyFill="1" applyAlignment="1">
      <alignment horizontal="right" vertical="center"/>
      <protection/>
    </xf>
    <xf numFmtId="0" fontId="11" fillId="0" borderId="0" xfId="571" applyFont="1" applyFill="1" applyAlignment="1">
      <alignment horizontal="center" vertical="center"/>
      <protection/>
    </xf>
    <xf numFmtId="0" fontId="11" fillId="0" borderId="0" xfId="571" applyFont="1" applyFill="1" applyBorder="1" applyAlignment="1">
      <alignment horizontal="center" vertical="center" shrinkToFit="1"/>
      <protection/>
    </xf>
    <xf numFmtId="0" fontId="8" fillId="0" borderId="72" xfId="571" applyFont="1" applyFill="1" applyBorder="1" applyAlignment="1">
      <alignment horizontal="center" vertical="center" wrapText="1"/>
      <protection/>
    </xf>
    <xf numFmtId="0" fontId="8" fillId="0" borderId="24" xfId="571" applyFont="1" applyFill="1" applyBorder="1" applyAlignment="1">
      <alignment horizontal="center" vertical="center"/>
      <protection/>
    </xf>
    <xf numFmtId="0" fontId="8" fillId="0" borderId="33" xfId="571" applyFont="1" applyFill="1" applyBorder="1" applyAlignment="1">
      <alignment horizontal="center" vertical="center"/>
      <protection/>
    </xf>
    <xf numFmtId="0" fontId="15" fillId="0" borderId="0" xfId="571" applyFont="1" applyFill="1" applyBorder="1" applyAlignment="1">
      <alignment horizontal="center" vertical="center" shrinkToFit="1"/>
      <protection/>
    </xf>
    <xf numFmtId="0" fontId="15" fillId="0" borderId="71" xfId="571" applyNumberFormat="1" applyFont="1" applyFill="1" applyBorder="1" applyAlignment="1">
      <alignment horizontal="center" vertical="center"/>
      <protection/>
    </xf>
    <xf numFmtId="0" fontId="15" fillId="0" borderId="68" xfId="571" applyNumberFormat="1" applyFont="1" applyFill="1" applyBorder="1" applyAlignment="1">
      <alignment horizontal="center" vertical="center"/>
      <protection/>
    </xf>
    <xf numFmtId="0" fontId="15" fillId="0" borderId="30" xfId="571" applyFont="1" applyFill="1" applyBorder="1" applyAlignment="1">
      <alignment horizontal="center" vertical="center"/>
      <protection/>
    </xf>
    <xf numFmtId="0" fontId="8" fillId="0" borderId="71" xfId="571" applyFont="1" applyFill="1" applyBorder="1" applyAlignment="1">
      <alignment horizontal="center" vertical="center" wrapText="1" shrinkToFit="1"/>
      <protection/>
    </xf>
    <xf numFmtId="0" fontId="8" fillId="0" borderId="72" xfId="571" applyFont="1" applyFill="1" applyBorder="1" applyAlignment="1">
      <alignment horizontal="center" vertical="center" shrinkToFit="1"/>
      <protection/>
    </xf>
    <xf numFmtId="0" fontId="8" fillId="0" borderId="68" xfId="571" applyNumberFormat="1" applyFont="1" applyFill="1" applyBorder="1" applyAlignment="1">
      <alignment horizontal="center" vertical="center"/>
      <protection/>
    </xf>
    <xf numFmtId="0" fontId="8" fillId="0" borderId="72" xfId="571" applyNumberFormat="1" applyFont="1" applyFill="1" applyBorder="1" applyAlignment="1">
      <alignment horizontal="center" vertical="center"/>
      <protection/>
    </xf>
    <xf numFmtId="0" fontId="15" fillId="0" borderId="24" xfId="571" applyFont="1" applyFill="1" applyBorder="1" applyAlignment="1">
      <alignment horizontal="center" vertical="center"/>
      <protection/>
    </xf>
    <xf numFmtId="0" fontId="15" fillId="0" borderId="33" xfId="571" applyFont="1" applyFill="1" applyBorder="1" applyAlignment="1">
      <alignment horizontal="center" vertical="center"/>
      <protection/>
    </xf>
    <xf numFmtId="0" fontId="8" fillId="0" borderId="0" xfId="571" applyFont="1" applyFill="1" applyBorder="1" applyAlignment="1">
      <alignment horizontal="center" vertical="center"/>
      <protection/>
    </xf>
    <xf numFmtId="0" fontId="21" fillId="0" borderId="0" xfId="571" applyFont="1" applyFill="1" applyAlignment="1">
      <alignment horizontal="center" vertical="center"/>
      <protection/>
    </xf>
    <xf numFmtId="0" fontId="15" fillId="0" borderId="68" xfId="571" applyFont="1" applyFill="1" applyBorder="1" applyAlignment="1">
      <alignment horizontal="center" vertical="center" wrapText="1"/>
      <protection/>
    </xf>
    <xf numFmtId="0" fontId="15" fillId="0" borderId="24" xfId="571" applyFont="1" applyFill="1" applyBorder="1" applyAlignment="1">
      <alignment horizontal="center" vertical="center" wrapText="1"/>
      <protection/>
    </xf>
    <xf numFmtId="0" fontId="15" fillId="0" borderId="33" xfId="571" applyFont="1" applyFill="1" applyBorder="1" applyAlignment="1">
      <alignment horizontal="center" vertical="center" wrapText="1"/>
      <protection/>
    </xf>
    <xf numFmtId="0" fontId="8" fillId="0" borderId="5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1" fillId="0" borderId="0" xfId="476" applyFont="1" applyFill="1" applyAlignment="1">
      <alignment horizontal="center"/>
      <protection/>
    </xf>
    <xf numFmtId="0" fontId="20" fillId="0" borderId="0" xfId="476" applyFont="1" applyFill="1" applyAlignment="1">
      <alignment horizontal="center"/>
      <protection/>
    </xf>
    <xf numFmtId="0" fontId="15" fillId="0" borderId="51" xfId="476" applyFont="1" applyFill="1" applyBorder="1" applyAlignment="1">
      <alignment horizontal="center" vertical="center" wrapText="1"/>
      <protection/>
    </xf>
    <xf numFmtId="0" fontId="15" fillId="0" borderId="23" xfId="476" applyFont="1" applyFill="1" applyBorder="1" applyAlignment="1">
      <alignment horizontal="center" vertical="center" wrapText="1"/>
      <protection/>
    </xf>
    <xf numFmtId="0" fontId="11" fillId="0" borderId="0" xfId="476" applyFont="1" applyAlignment="1">
      <alignment horizontal="center" vertical="center"/>
      <protection/>
    </xf>
    <xf numFmtId="0" fontId="7" fillId="0" borderId="0" xfId="476" applyFont="1" applyAlignment="1">
      <alignment horizontal="center" vertical="center"/>
      <protection/>
    </xf>
    <xf numFmtId="0" fontId="9" fillId="0" borderId="0" xfId="476" applyFont="1" applyAlignment="1">
      <alignment horizontal="center" vertical="center"/>
      <protection/>
    </xf>
    <xf numFmtId="0" fontId="15" fillId="0" borderId="51" xfId="476" applyFont="1" applyBorder="1" applyAlignment="1">
      <alignment horizontal="center" vertical="center" wrapText="1"/>
      <protection/>
    </xf>
    <xf numFmtId="0" fontId="13" fillId="0" borderId="23" xfId="476" applyFont="1" applyBorder="1" applyAlignment="1">
      <alignment horizontal="center" vertical="center" wrapText="1"/>
      <protection/>
    </xf>
    <xf numFmtId="0" fontId="15" fillId="0" borderId="61" xfId="476" applyFont="1" applyFill="1" applyBorder="1" applyAlignment="1">
      <alignment horizontal="center" vertical="center" wrapText="1"/>
      <protection/>
    </xf>
    <xf numFmtId="0" fontId="15" fillId="0" borderId="62" xfId="476" applyFont="1" applyFill="1" applyBorder="1" applyAlignment="1">
      <alignment horizontal="center" vertical="center" wrapText="1"/>
      <protection/>
    </xf>
    <xf numFmtId="41" fontId="21" fillId="0" borderId="8" xfId="0" applyNumberFormat="1" applyFont="1" applyFill="1" applyBorder="1" applyAlignment="1">
      <alignment horizontal="right" vertical="center"/>
    </xf>
    <xf numFmtId="41" fontId="21" fillId="0" borderId="25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center" vertical="center"/>
    </xf>
    <xf numFmtId="41" fontId="15" fillId="0" borderId="24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20" fillId="0" borderId="0" xfId="0" applyFont="1" applyBorder="1" applyAlignment="1">
      <alignment horizontal="right" vertical="center"/>
    </xf>
    <xf numFmtId="0" fontId="15" fillId="0" borderId="71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41" fontId="15" fillId="0" borderId="0" xfId="359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/>
    </xf>
    <xf numFmtId="41" fontId="21" fillId="0" borderId="8" xfId="359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/>
    </xf>
    <xf numFmtId="38" fontId="15" fillId="0" borderId="8" xfId="0" applyNumberFormat="1" applyFont="1" applyFill="1" applyBorder="1" applyAlignment="1">
      <alignment horizontal="right" vertical="center"/>
    </xf>
    <xf numFmtId="0" fontId="15" fillId="0" borderId="79" xfId="0" applyFont="1" applyFill="1" applyBorder="1" applyAlignment="1">
      <alignment horizontal="center" vertical="center" wrapText="1"/>
    </xf>
    <xf numFmtId="3" fontId="15" fillId="0" borderId="80" xfId="0" applyNumberFormat="1" applyFont="1" applyFill="1" applyBorder="1" applyAlignment="1">
      <alignment horizontal="center" vertical="center" wrapText="1" shrinkToFit="1"/>
    </xf>
    <xf numFmtId="3" fontId="15" fillId="0" borderId="43" xfId="0" applyNumberFormat="1" applyFont="1" applyFill="1" applyBorder="1" applyAlignment="1">
      <alignment horizontal="center" vertical="center" shrinkToFit="1"/>
    </xf>
    <xf numFmtId="38" fontId="15" fillId="0" borderId="81" xfId="0" applyNumberFormat="1" applyFont="1" applyFill="1" applyBorder="1" applyAlignment="1">
      <alignment horizontal="center" vertical="center" wrapText="1"/>
    </xf>
    <xf numFmtId="38" fontId="15" fillId="0" borderId="79" xfId="0" applyNumberFormat="1" applyFont="1" applyFill="1" applyBorder="1" applyAlignment="1">
      <alignment horizontal="center" vertical="center" wrapText="1"/>
    </xf>
    <xf numFmtId="38" fontId="15" fillId="0" borderId="82" xfId="0" applyNumberFormat="1" applyFont="1" applyFill="1" applyBorder="1" applyAlignment="1">
      <alignment horizontal="center" vertical="center" wrapText="1"/>
    </xf>
    <xf numFmtId="38" fontId="15" fillId="0" borderId="46" xfId="0" applyNumberFormat="1" applyFont="1" applyFill="1" applyBorder="1" applyAlignment="1">
      <alignment horizontal="center" vertical="center" wrapText="1"/>
    </xf>
    <xf numFmtId="4" fontId="15" fillId="0" borderId="80" xfId="0" applyNumberFormat="1" applyFont="1" applyFill="1" applyBorder="1" applyAlignment="1">
      <alignment horizontal="center" vertical="center" wrapText="1"/>
    </xf>
    <xf numFmtId="4" fontId="15" fillId="0" borderId="43" xfId="0" applyNumberFormat="1" applyFont="1" applyFill="1" applyBorder="1" applyAlignment="1">
      <alignment horizontal="center" vertical="center" wrapText="1"/>
    </xf>
    <xf numFmtId="38" fontId="15" fillId="0" borderId="81" xfId="0" applyNumberFormat="1" applyFont="1" applyFill="1" applyBorder="1" applyAlignment="1">
      <alignment horizontal="center" vertical="center" shrinkToFit="1"/>
    </xf>
    <xf numFmtId="38" fontId="15" fillId="0" borderId="83" xfId="0" applyNumberFormat="1" applyFont="1" applyFill="1" applyBorder="1" applyAlignment="1">
      <alignment horizontal="center" vertical="center" shrinkToFit="1"/>
    </xf>
    <xf numFmtId="38" fontId="15" fillId="0" borderId="68" xfId="0" applyNumberFormat="1" applyFont="1" applyFill="1" applyBorder="1" applyAlignment="1">
      <alignment horizontal="center" vertical="center" shrinkToFit="1"/>
    </xf>
    <xf numFmtId="38" fontId="15" fillId="0" borderId="79" xfId="0" applyNumberFormat="1" applyFont="1" applyFill="1" applyBorder="1" applyAlignment="1">
      <alignment horizontal="center" vertical="center" shrinkToFit="1"/>
    </xf>
    <xf numFmtId="38" fontId="15" fillId="0" borderId="80" xfId="0" applyNumberFormat="1" applyFont="1" applyFill="1" applyBorder="1" applyAlignment="1">
      <alignment horizontal="center" vertical="center" wrapText="1" shrinkToFit="1"/>
    </xf>
    <xf numFmtId="38" fontId="15" fillId="0" borderId="84" xfId="0" applyNumberFormat="1" applyFont="1" applyFill="1" applyBorder="1" applyAlignment="1">
      <alignment horizontal="center" vertical="center" shrinkToFit="1"/>
    </xf>
    <xf numFmtId="38" fontId="15" fillId="0" borderId="81" xfId="0" applyNumberFormat="1" applyFont="1" applyFill="1" applyBorder="1" applyAlignment="1">
      <alignment horizontal="center" vertical="center" wrapText="1" shrinkToFit="1"/>
    </xf>
    <xf numFmtId="38" fontId="15" fillId="0" borderId="82" xfId="0" applyNumberFormat="1" applyFont="1" applyFill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</cellXfs>
  <cellStyles count="6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?&amp;O?&amp;H?_x0008__x000f__x0007_?_x0007__x0001__x0001_" xfId="20"/>
    <cellStyle name="??&amp;O?&amp;H?_x0008_??_x0007__x0001__x0001_" xfId="21"/>
    <cellStyle name="_Book1" xfId="22"/>
    <cellStyle name="_Capex Tracking Control Sheet -ADMIN " xfId="23"/>
    <cellStyle name="_Project tracking Puri (Diana) per March'06 " xfId="24"/>
    <cellStyle name="_Recon with FAR " xfId="25"/>
    <cellStyle name="_금융점포(광주)" xfId="26"/>
    <cellStyle name="_은행별 점포현황(202011년12월말기준)" xfId="27"/>
    <cellStyle name="¤@?e_TEST-1 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강조색1" xfId="35"/>
    <cellStyle name="20% - 강조색1 2" xfId="36"/>
    <cellStyle name="20% - 강조색1 2 2" xfId="37"/>
    <cellStyle name="20% - 강조색1 3" xfId="38"/>
    <cellStyle name="20% - 강조색2" xfId="39"/>
    <cellStyle name="20% - 강조색2 2" xfId="40"/>
    <cellStyle name="20% - 강조색2 2 2" xfId="41"/>
    <cellStyle name="20% - 강조색2 3" xfId="42"/>
    <cellStyle name="20% - 강조색3" xfId="43"/>
    <cellStyle name="20% - 강조색3 2" xfId="44"/>
    <cellStyle name="20% - 강조색3 2 2" xfId="45"/>
    <cellStyle name="20% - 강조색3 3" xfId="46"/>
    <cellStyle name="20% - 강조색4" xfId="47"/>
    <cellStyle name="20% - 강조색4 2" xfId="48"/>
    <cellStyle name="20% - 강조색4 2 2" xfId="49"/>
    <cellStyle name="20% - 강조색4 3" xfId="50"/>
    <cellStyle name="20% - 강조색5" xfId="51"/>
    <cellStyle name="20% - 강조색5 2" xfId="52"/>
    <cellStyle name="20% - 강조색5 2 2" xfId="53"/>
    <cellStyle name="20% - 강조색5 3" xfId="54"/>
    <cellStyle name="20% - 강조색6" xfId="55"/>
    <cellStyle name="20% - 강조색6 2" xfId="56"/>
    <cellStyle name="20% - 강조색6 2 2" xfId="57"/>
    <cellStyle name="20% - 강조색6 3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강조색1" xfId="65"/>
    <cellStyle name="40% - 강조색1 2" xfId="66"/>
    <cellStyle name="40% - 강조색1 2 2" xfId="67"/>
    <cellStyle name="40% - 강조색1 3" xfId="68"/>
    <cellStyle name="40% - 강조색2" xfId="69"/>
    <cellStyle name="40% - 강조색2 2" xfId="70"/>
    <cellStyle name="40% - 강조색2 2 2" xfId="71"/>
    <cellStyle name="40% - 강조색2 3" xfId="72"/>
    <cellStyle name="40% - 강조색3" xfId="73"/>
    <cellStyle name="40% - 강조색3 2" xfId="74"/>
    <cellStyle name="40% - 강조색3 2 2" xfId="75"/>
    <cellStyle name="40% - 강조색3 3" xfId="76"/>
    <cellStyle name="40% - 강조색4" xfId="77"/>
    <cellStyle name="40% - 강조색4 2" xfId="78"/>
    <cellStyle name="40% - 강조색4 2 2" xfId="79"/>
    <cellStyle name="40% - 강조색4 3" xfId="80"/>
    <cellStyle name="40% - 강조색5" xfId="81"/>
    <cellStyle name="40% - 강조색5 2" xfId="82"/>
    <cellStyle name="40% - 강조색5 2 2" xfId="83"/>
    <cellStyle name="40% - 강조색5 3" xfId="84"/>
    <cellStyle name="40% - 강조색6" xfId="85"/>
    <cellStyle name="40% - 강조색6 2" xfId="86"/>
    <cellStyle name="40% - 강조색6 2 2" xfId="87"/>
    <cellStyle name="40% - 강조색6 3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강조색1" xfId="95"/>
    <cellStyle name="60% - 강조색1 2" xfId="96"/>
    <cellStyle name="60% - 강조색1 2 2" xfId="97"/>
    <cellStyle name="60% - 강조색1 3" xfId="98"/>
    <cellStyle name="60% - 강조색2" xfId="99"/>
    <cellStyle name="60% - 강조색2 2" xfId="100"/>
    <cellStyle name="60% - 강조색2 2 2" xfId="101"/>
    <cellStyle name="60% - 강조색2 3" xfId="102"/>
    <cellStyle name="60% - 강조색3" xfId="103"/>
    <cellStyle name="60% - 강조색3 2" xfId="104"/>
    <cellStyle name="60% - 강조색3 2 2" xfId="105"/>
    <cellStyle name="60% - 강조색3 3" xfId="106"/>
    <cellStyle name="60% - 강조색4" xfId="107"/>
    <cellStyle name="60% - 강조색4 2" xfId="108"/>
    <cellStyle name="60% - 강조색4 2 2" xfId="109"/>
    <cellStyle name="60% - 강조색4 3" xfId="110"/>
    <cellStyle name="60% - 강조색5" xfId="111"/>
    <cellStyle name="60% - 강조색5 2" xfId="112"/>
    <cellStyle name="60% - 강조색5 2 2" xfId="113"/>
    <cellStyle name="60% - 강조색5 3" xfId="114"/>
    <cellStyle name="60% - 강조색6" xfId="115"/>
    <cellStyle name="60% - 강조색6 2" xfId="116"/>
    <cellStyle name="60% - 강조색6 2 2" xfId="117"/>
    <cellStyle name="60% - 강조색6 3" xfId="118"/>
    <cellStyle name="A¨­￠￢￠O [0]_INQUIRY ￠?￥i¨u¡AAⓒ￢Aⓒª " xfId="119"/>
    <cellStyle name="A¨­￠￢￠O_INQUIRY ￠?￥i¨u¡AAⓒ￢Aⓒª " xfId="120"/>
    <cellStyle name="Accent1" xfId="121"/>
    <cellStyle name="Accent2" xfId="122"/>
    <cellStyle name="Accent3" xfId="123"/>
    <cellStyle name="Accent4" xfId="124"/>
    <cellStyle name="Accent5" xfId="125"/>
    <cellStyle name="Accent6" xfId="126"/>
    <cellStyle name="AeE­ [0]_°eE¹_11¿a½A " xfId="127"/>
    <cellStyle name="ÅëÈ­ [0]_¼ÕÀÍ¿¹»ê" xfId="128"/>
    <cellStyle name="AeE­ [0]_¼OAI¿¹≫e" xfId="129"/>
    <cellStyle name="ÅëÈ­ [0]_ÀÎ°Çºñ,¿ÜÁÖºñ" xfId="130"/>
    <cellStyle name="AeE­ [0]_AI°Cºn,μμ±Þºn" xfId="131"/>
    <cellStyle name="ÅëÈ­ [0]_laroux" xfId="132"/>
    <cellStyle name="AeE­ [0]_laroux_1" xfId="133"/>
    <cellStyle name="ÅëÈ­ [0]_laroux_1" xfId="134"/>
    <cellStyle name="AeE­ [0]_laroux_2" xfId="135"/>
    <cellStyle name="ÅëÈ­ [0]_laroux_2" xfId="136"/>
    <cellStyle name="AeE­ [0]_laroux_2_41-06농림16" xfId="137"/>
    <cellStyle name="ÅëÈ­ [0]_laroux_2_41-06농림16" xfId="138"/>
    <cellStyle name="AeE­ [0]_laroux_2_41-06농림41" xfId="139"/>
    <cellStyle name="ÅëÈ­ [0]_laroux_2_41-06농림41" xfId="140"/>
    <cellStyle name="AeE­ [0]_Sheet1" xfId="141"/>
    <cellStyle name="ÅëÈ­ [0]_Sheet1" xfId="142"/>
    <cellStyle name="AeE­_°eE¹_11¿a½A " xfId="143"/>
    <cellStyle name="ÅëÈ­_¼ÕÀÍ¿¹»ê" xfId="144"/>
    <cellStyle name="AeE­_¼OAI¿¹≫e" xfId="145"/>
    <cellStyle name="ÅëÈ­_ÀÎ°Çºñ,¿ÜÁÖºñ" xfId="146"/>
    <cellStyle name="AeE­_AI°Cºn,μμ±Þºn" xfId="147"/>
    <cellStyle name="ÅëÈ­_laroux" xfId="148"/>
    <cellStyle name="AeE­_laroux_1" xfId="149"/>
    <cellStyle name="ÅëÈ­_laroux_1" xfId="150"/>
    <cellStyle name="AeE­_laroux_2" xfId="151"/>
    <cellStyle name="ÅëÈ­_laroux_2" xfId="152"/>
    <cellStyle name="AeE­_laroux_2_41-06농림16" xfId="153"/>
    <cellStyle name="ÅëÈ­_laroux_2_41-06농림16" xfId="154"/>
    <cellStyle name="AeE­_laroux_2_41-06농림41" xfId="155"/>
    <cellStyle name="ÅëÈ­_laroux_2_41-06농림41" xfId="156"/>
    <cellStyle name="AeE­_Sheet1" xfId="157"/>
    <cellStyle name="ÅëÈ­_Sheet1" xfId="158"/>
    <cellStyle name="AeE­_Sheet1_41-06농림16" xfId="159"/>
    <cellStyle name="ÅëÈ­_Sheet1_41-06농림16" xfId="160"/>
    <cellStyle name="AeE­_Sheet1_41-06농림41" xfId="161"/>
    <cellStyle name="ÅëÈ­_Sheet1_41-06농림41" xfId="162"/>
    <cellStyle name="AeE¡ⓒ [0]_INQUIRY ￠?￥i¨u¡AAⓒ￢Aⓒª " xfId="163"/>
    <cellStyle name="AeE¡ⓒ_INQUIRY ￠?￥i¨u¡AAⓒ￢Aⓒª " xfId="164"/>
    <cellStyle name="ALIGNMENT" xfId="165"/>
    <cellStyle name="AÞ¸¶ [0]_°eE¹_11¿a½A " xfId="166"/>
    <cellStyle name="ÄÞ¸¶ [0]_¼ÕÀÍ¿¹»ê" xfId="167"/>
    <cellStyle name="AÞ¸¶ [0]_¼OAI¿¹≫e" xfId="168"/>
    <cellStyle name="ÄÞ¸¶ [0]_ÀÎ°Çºñ,¿ÜÁÖºñ" xfId="169"/>
    <cellStyle name="AÞ¸¶ [0]_AI°Cºn,μμ±Þºn" xfId="170"/>
    <cellStyle name="ÄÞ¸¶ [0]_laroux" xfId="171"/>
    <cellStyle name="AÞ¸¶ [0]_laroux_1" xfId="172"/>
    <cellStyle name="ÄÞ¸¶ [0]_laroux_1" xfId="173"/>
    <cellStyle name="AÞ¸¶ [0]_Sheet1" xfId="174"/>
    <cellStyle name="ÄÞ¸¶ [0]_Sheet1" xfId="175"/>
    <cellStyle name="AÞ¸¶_°eE¹_11¿a½A " xfId="176"/>
    <cellStyle name="ÄÞ¸¶_¼ÕÀÍ¿¹»ê" xfId="177"/>
    <cellStyle name="AÞ¸¶_¼OAI¿¹≫e" xfId="178"/>
    <cellStyle name="ÄÞ¸¶_ÀÎ°Çºñ,¿ÜÁÖºñ" xfId="179"/>
    <cellStyle name="AÞ¸¶_AI°Cºn,μμ±Þºn" xfId="180"/>
    <cellStyle name="ÄÞ¸¶_laroux" xfId="181"/>
    <cellStyle name="AÞ¸¶_laroux_1" xfId="182"/>
    <cellStyle name="ÄÞ¸¶_laroux_1" xfId="183"/>
    <cellStyle name="AÞ¸¶_Sheet1" xfId="184"/>
    <cellStyle name="ÄÞ¸¶_Sheet1" xfId="185"/>
    <cellStyle name="AÞ¸¶_Sheet1_41-06농림16" xfId="186"/>
    <cellStyle name="ÄÞ¸¶_Sheet1_41-06농림16" xfId="187"/>
    <cellStyle name="AÞ¸¶_Sheet1_41-06농림41" xfId="188"/>
    <cellStyle name="ÄÞ¸¶_Sheet1_41-06농림41" xfId="189"/>
    <cellStyle name="Bad" xfId="190"/>
    <cellStyle name="C¡IA¨ª_¡ic¨u¡A¨￢I¨￢¡Æ AN¡Æe " xfId="191"/>
    <cellStyle name="C￥AØ_¸AAa.¼OAI " xfId="192"/>
    <cellStyle name="Ç¥ÁØ_¼ÕÀÍ¿¹»ê" xfId="193"/>
    <cellStyle name="C￥AØ_¼OAI¿¹≫e" xfId="194"/>
    <cellStyle name="Ç¥ÁØ_ÀÎ°Çºñ,¿ÜÁÖºñ" xfId="195"/>
    <cellStyle name="C￥AØ_AI°Cºn,μμ±Þºn" xfId="196"/>
    <cellStyle name="Ç¥ÁØ_laroux" xfId="197"/>
    <cellStyle name="C￥AØ_laroux_1" xfId="198"/>
    <cellStyle name="Ç¥ÁØ_laroux_1" xfId="199"/>
    <cellStyle name="C￥AØ_laroux_1_Sheet1" xfId="200"/>
    <cellStyle name="Ç¥ÁØ_laroux_1_Sheet1" xfId="201"/>
    <cellStyle name="C￥AØ_laroux_2" xfId="202"/>
    <cellStyle name="Ç¥ÁØ_laroux_2" xfId="203"/>
    <cellStyle name="C￥AØ_laroux_2_Sheet1" xfId="204"/>
    <cellStyle name="Ç¥ÁØ_laroux_2_Sheet1" xfId="205"/>
    <cellStyle name="C￥AØ_laroux_3" xfId="206"/>
    <cellStyle name="Ç¥ÁØ_laroux_3" xfId="207"/>
    <cellStyle name="C￥AØ_laroux_4" xfId="208"/>
    <cellStyle name="Ç¥ÁØ_laroux_4" xfId="209"/>
    <cellStyle name="C￥AØ_laroux_Sheet1" xfId="210"/>
    <cellStyle name="Ç¥ÁØ_laroux_Sheet1" xfId="211"/>
    <cellStyle name="C￥AØ_Sheet1" xfId="212"/>
    <cellStyle name="Ç¥ÁØ_Sheet1" xfId="213"/>
    <cellStyle name="Calc Currency (0)" xfId="214"/>
    <cellStyle name="Calculation" xfId="215"/>
    <cellStyle name="category" xfId="216"/>
    <cellStyle name="Check Cell" xfId="217"/>
    <cellStyle name="Comma [0]_ SG&amp;A Bridge " xfId="218"/>
    <cellStyle name="comma zerodec" xfId="219"/>
    <cellStyle name="Comma_ SG&amp;A Bridge " xfId="220"/>
    <cellStyle name="Comma0" xfId="221"/>
    <cellStyle name="Curren?_x0012_퐀_x0017_?" xfId="222"/>
    <cellStyle name="Currency [0]_ SG&amp;A Bridge " xfId="223"/>
    <cellStyle name="Currency_ SG&amp;A Bridge " xfId="224"/>
    <cellStyle name="Currency0" xfId="225"/>
    <cellStyle name="Currency1" xfId="226"/>
    <cellStyle name="Date" xfId="227"/>
    <cellStyle name="Date 2" xfId="228"/>
    <cellStyle name="Dollar (zero dec)" xfId="229"/>
    <cellStyle name="Euro" xfId="230"/>
    <cellStyle name="Explanatory Text" xfId="231"/>
    <cellStyle name="Fixed" xfId="232"/>
    <cellStyle name="Fixed 2" xfId="233"/>
    <cellStyle name="Good" xfId="234"/>
    <cellStyle name="Grey" xfId="235"/>
    <cellStyle name="Grey 2" xfId="236"/>
    <cellStyle name="HEADER" xfId="237"/>
    <cellStyle name="Header1" xfId="238"/>
    <cellStyle name="Header2" xfId="239"/>
    <cellStyle name="Heading 1" xfId="240"/>
    <cellStyle name="Heading 1 2" xfId="241"/>
    <cellStyle name="Heading 2" xfId="242"/>
    <cellStyle name="Heading 2 2" xfId="243"/>
    <cellStyle name="Heading 3" xfId="244"/>
    <cellStyle name="Heading 4" xfId="245"/>
    <cellStyle name="HEADING1" xfId="246"/>
    <cellStyle name="HEADING2" xfId="247"/>
    <cellStyle name="Hyperlink" xfId="248"/>
    <cellStyle name="Input" xfId="249"/>
    <cellStyle name="Input [yellow]" xfId="250"/>
    <cellStyle name="Input [yellow] 2" xfId="251"/>
    <cellStyle name="Linked Cell" xfId="252"/>
    <cellStyle name="Millares [0]_2AV_M_M " xfId="253"/>
    <cellStyle name="Milliers [0]_Arabian Spec" xfId="254"/>
    <cellStyle name="Milliers_Arabian Spec" xfId="255"/>
    <cellStyle name="Model" xfId="256"/>
    <cellStyle name="Mon?aire [0]_Arabian Spec" xfId="257"/>
    <cellStyle name="Mon?aire_Arabian Spec" xfId="258"/>
    <cellStyle name="Moneda [0]_2AV_M_M " xfId="259"/>
    <cellStyle name="Moneda_2AV_M_M " xfId="260"/>
    <cellStyle name="Neutral" xfId="261"/>
    <cellStyle name="Normal - Style1" xfId="262"/>
    <cellStyle name="Normal - Style1 2" xfId="263"/>
    <cellStyle name="Normal_ SG&amp;A Bridge " xfId="264"/>
    <cellStyle name="Note" xfId="265"/>
    <cellStyle name="Output" xfId="266"/>
    <cellStyle name="Percent [2]" xfId="267"/>
    <cellStyle name="subhead" xfId="268"/>
    <cellStyle name="Title" xfId="269"/>
    <cellStyle name="title [1]" xfId="270"/>
    <cellStyle name="title [2]" xfId="271"/>
    <cellStyle name="Total" xfId="272"/>
    <cellStyle name="Total 2" xfId="273"/>
    <cellStyle name="Total 3" xfId="274"/>
    <cellStyle name="UM" xfId="275"/>
    <cellStyle name="Warning Text" xfId="276"/>
    <cellStyle name="강조색1" xfId="277"/>
    <cellStyle name="강조색1 2" xfId="278"/>
    <cellStyle name="강조색1 2 2" xfId="279"/>
    <cellStyle name="강조색1 3" xfId="280"/>
    <cellStyle name="강조색2" xfId="281"/>
    <cellStyle name="강조색2 2" xfId="282"/>
    <cellStyle name="강조색2 2 2" xfId="283"/>
    <cellStyle name="강조색2 3" xfId="284"/>
    <cellStyle name="강조색3" xfId="285"/>
    <cellStyle name="강조색3 2" xfId="286"/>
    <cellStyle name="강조색3 2 2" xfId="287"/>
    <cellStyle name="강조색3 3" xfId="288"/>
    <cellStyle name="강조색4" xfId="289"/>
    <cellStyle name="강조색4 2" xfId="290"/>
    <cellStyle name="강조색4 2 2" xfId="291"/>
    <cellStyle name="강조색4 3" xfId="292"/>
    <cellStyle name="강조색5" xfId="293"/>
    <cellStyle name="강조색5 2" xfId="294"/>
    <cellStyle name="강조색5 2 2" xfId="295"/>
    <cellStyle name="강조색5 3" xfId="296"/>
    <cellStyle name="강조색6" xfId="297"/>
    <cellStyle name="강조색6 2" xfId="298"/>
    <cellStyle name="강조색6 2 2" xfId="299"/>
    <cellStyle name="강조색6 3" xfId="300"/>
    <cellStyle name="경고문" xfId="301"/>
    <cellStyle name="경고문 2" xfId="302"/>
    <cellStyle name="경고문 2 2" xfId="303"/>
    <cellStyle name="경고문 3" xfId="304"/>
    <cellStyle name="계산" xfId="305"/>
    <cellStyle name="계산 2" xfId="306"/>
    <cellStyle name="계산 2 2" xfId="307"/>
    <cellStyle name="계산 3" xfId="308"/>
    <cellStyle name="고정소숫점" xfId="309"/>
    <cellStyle name="고정출력1" xfId="310"/>
    <cellStyle name="고정출력2" xfId="311"/>
    <cellStyle name="咬訌裝?INCOM1" xfId="312"/>
    <cellStyle name="咬訌裝?INCOM10" xfId="313"/>
    <cellStyle name="咬訌裝?INCOM2" xfId="314"/>
    <cellStyle name="咬訌裝?INCOM3" xfId="315"/>
    <cellStyle name="咬訌裝?INCOM4" xfId="316"/>
    <cellStyle name="咬訌裝?INCOM5" xfId="317"/>
    <cellStyle name="咬訌裝?INCOM6" xfId="318"/>
    <cellStyle name="咬訌裝?INCOM7" xfId="319"/>
    <cellStyle name="咬訌裝?INCOM8" xfId="320"/>
    <cellStyle name="咬訌裝?INCOM9" xfId="321"/>
    <cellStyle name="咬訌裝?PRIB11" xfId="322"/>
    <cellStyle name="나쁨" xfId="323"/>
    <cellStyle name="나쁨 2" xfId="324"/>
    <cellStyle name="나쁨 2 2" xfId="325"/>
    <cellStyle name="나쁨 3" xfId="326"/>
    <cellStyle name="날짜" xfId="327"/>
    <cellStyle name="달러" xfId="328"/>
    <cellStyle name="뒤에 오는 하이퍼링크_Book1" xfId="329"/>
    <cellStyle name="똿뗦먛귟 [0.00]_PRODUCT DETAIL Q1" xfId="330"/>
    <cellStyle name="똿뗦먛귟_PRODUCT DETAIL Q1" xfId="331"/>
    <cellStyle name="메모" xfId="332"/>
    <cellStyle name="메모 2" xfId="333"/>
    <cellStyle name="메모 2 2" xfId="334"/>
    <cellStyle name="메모 3" xfId="335"/>
    <cellStyle name="메모 4" xfId="336"/>
    <cellStyle name="믅됞 [0.00]_PRODUCT DETAIL Q1" xfId="337"/>
    <cellStyle name="믅됞_PRODUCT DETAIL Q1" xfId="338"/>
    <cellStyle name="바탕글" xfId="339"/>
    <cellStyle name="백분율 [0]" xfId="340"/>
    <cellStyle name="백분율 [2]" xfId="341"/>
    <cellStyle name="백분율 2" xfId="342"/>
    <cellStyle name="보통" xfId="343"/>
    <cellStyle name="보통 2" xfId="344"/>
    <cellStyle name="보통 2 2" xfId="345"/>
    <cellStyle name="보통 3" xfId="346"/>
    <cellStyle name="본문" xfId="347"/>
    <cellStyle name="부제목" xfId="348"/>
    <cellStyle name="뷭?_BOOKSHIP" xfId="349"/>
    <cellStyle name="설명 텍스트" xfId="350"/>
    <cellStyle name="설명 텍스트 2" xfId="351"/>
    <cellStyle name="설명 텍스트 2 2" xfId="352"/>
    <cellStyle name="설명 텍스트 3" xfId="353"/>
    <cellStyle name="셀 확인" xfId="354"/>
    <cellStyle name="셀 확인 2" xfId="355"/>
    <cellStyle name="셀 확인 2 2" xfId="356"/>
    <cellStyle name="셀 확인 3" xfId="357"/>
    <cellStyle name="숫자(R)" xfId="358"/>
    <cellStyle name="쉼표 [0]" xfId="359"/>
    <cellStyle name="쉼표 [0] 10" xfId="360"/>
    <cellStyle name="쉼표 [0] 11" xfId="361"/>
    <cellStyle name="쉼표 [0] 12" xfId="362"/>
    <cellStyle name="쉼표 [0] 2" xfId="363"/>
    <cellStyle name="쉼표 [0] 2 2" xfId="364"/>
    <cellStyle name="쉼표 [0] 2 3" xfId="365"/>
    <cellStyle name="쉼표 [0] 2 4" xfId="366"/>
    <cellStyle name="쉼표 [0] 28" xfId="367"/>
    <cellStyle name="쉼표 [0] 3" xfId="368"/>
    <cellStyle name="쉼표 [0] 3 2" xfId="369"/>
    <cellStyle name="쉼표 [0] 4" xfId="370"/>
    <cellStyle name="쉼표 [0] 4 2" xfId="371"/>
    <cellStyle name="쉼표 [0] 5" xfId="372"/>
    <cellStyle name="쉼표 [0] 51" xfId="373"/>
    <cellStyle name="쉼표 [0] 6" xfId="374"/>
    <cellStyle name="쉼표 [0] 7" xfId="375"/>
    <cellStyle name="쉼표 [0] 75" xfId="376"/>
    <cellStyle name="쉼표 [0] 76" xfId="377"/>
    <cellStyle name="쉼표 [0] 78" xfId="378"/>
    <cellStyle name="쉼표 [0] 79" xfId="379"/>
    <cellStyle name="쉼표 [0] 8" xfId="380"/>
    <cellStyle name="쉼표 [0] 80" xfId="381"/>
    <cellStyle name="쉼표 [0] 81" xfId="382"/>
    <cellStyle name="쉼표 [0] 82" xfId="383"/>
    <cellStyle name="쉼표 [0] 84" xfId="384"/>
    <cellStyle name="쉼표 [0] 85" xfId="385"/>
    <cellStyle name="쉼표 [0] 9" xfId="386"/>
    <cellStyle name="스타일 1" xfId="387"/>
    <cellStyle name="스타일 1 2" xfId="388"/>
    <cellStyle name="안건회계법인" xfId="389"/>
    <cellStyle name="연결된 셀" xfId="390"/>
    <cellStyle name="연결된 셀 2" xfId="391"/>
    <cellStyle name="연결된 셀 2 2" xfId="392"/>
    <cellStyle name="연결된 셀 3" xfId="393"/>
    <cellStyle name="요약" xfId="394"/>
    <cellStyle name="요약 2" xfId="395"/>
    <cellStyle name="요약 2 2" xfId="396"/>
    <cellStyle name="요약 3" xfId="397"/>
    <cellStyle name="입력" xfId="398"/>
    <cellStyle name="입력 2" xfId="399"/>
    <cellStyle name="입력 2 2" xfId="400"/>
    <cellStyle name="입력 3" xfId="401"/>
    <cellStyle name="자리수" xfId="402"/>
    <cellStyle name="자리수0" xfId="403"/>
    <cellStyle name="작은제목" xfId="404"/>
    <cellStyle name="제목" xfId="405"/>
    <cellStyle name="제목 1" xfId="406"/>
    <cellStyle name="제목 1 2" xfId="407"/>
    <cellStyle name="제목 1 2 2" xfId="408"/>
    <cellStyle name="제목 1 3" xfId="409"/>
    <cellStyle name="제목 2" xfId="410"/>
    <cellStyle name="제목 2 2" xfId="411"/>
    <cellStyle name="제목 2 2 2" xfId="412"/>
    <cellStyle name="제목 2 3" xfId="413"/>
    <cellStyle name="제목 3" xfId="414"/>
    <cellStyle name="제목 3 2" xfId="415"/>
    <cellStyle name="제목 3 2 2" xfId="416"/>
    <cellStyle name="제목 3 3" xfId="417"/>
    <cellStyle name="제목 4" xfId="418"/>
    <cellStyle name="제목 4 2" xfId="419"/>
    <cellStyle name="제목 4 2 2" xfId="420"/>
    <cellStyle name="제목 4 3" xfId="421"/>
    <cellStyle name="제목 5" xfId="422"/>
    <cellStyle name="제목 5 2" xfId="423"/>
    <cellStyle name="제목 6" xfId="424"/>
    <cellStyle name="좋음" xfId="425"/>
    <cellStyle name="좋음 2" xfId="426"/>
    <cellStyle name="좋음 2 2" xfId="427"/>
    <cellStyle name="좋음 3" xfId="428"/>
    <cellStyle name="출력" xfId="429"/>
    <cellStyle name="출력 2" xfId="430"/>
    <cellStyle name="출력 2 2" xfId="431"/>
    <cellStyle name="출력 3" xfId="432"/>
    <cellStyle name="콤마 [0]" xfId="433"/>
    <cellStyle name="콤마 [2]" xfId="434"/>
    <cellStyle name="콤마_  종  합  " xfId="435"/>
    <cellStyle name="큰제목" xfId="436"/>
    <cellStyle name="큰제목 2" xfId="437"/>
    <cellStyle name="통화 [0] 2" xfId="438"/>
    <cellStyle name="퍼센트" xfId="439"/>
    <cellStyle name="표준 10" xfId="440"/>
    <cellStyle name="표준 10 2" xfId="441"/>
    <cellStyle name="표준 10 3" xfId="442"/>
    <cellStyle name="표준 100" xfId="443"/>
    <cellStyle name="표준 101" xfId="444"/>
    <cellStyle name="표준 102" xfId="445"/>
    <cellStyle name="표준 103" xfId="446"/>
    <cellStyle name="표준 109" xfId="447"/>
    <cellStyle name="표준 11" xfId="448"/>
    <cellStyle name="표준 11 2" xfId="449"/>
    <cellStyle name="표준 110" xfId="450"/>
    <cellStyle name="표준 111" xfId="451"/>
    <cellStyle name="표준 12" xfId="452"/>
    <cellStyle name="표준 13" xfId="453"/>
    <cellStyle name="표준 14" xfId="454"/>
    <cellStyle name="표준 15" xfId="455"/>
    <cellStyle name="표준 16" xfId="456"/>
    <cellStyle name="표준 168" xfId="457"/>
    <cellStyle name="표준 169" xfId="458"/>
    <cellStyle name="표준 17" xfId="459"/>
    <cellStyle name="표준 170" xfId="460"/>
    <cellStyle name="표준 171" xfId="461"/>
    <cellStyle name="표준 172" xfId="462"/>
    <cellStyle name="표준 173" xfId="463"/>
    <cellStyle name="표준 175" xfId="464"/>
    <cellStyle name="표준 176" xfId="465"/>
    <cellStyle name="표준 177" xfId="466"/>
    <cellStyle name="표준 178" xfId="467"/>
    <cellStyle name="표준 179" xfId="468"/>
    <cellStyle name="표준 18" xfId="469"/>
    <cellStyle name="표준 180" xfId="470"/>
    <cellStyle name="표준 181" xfId="471"/>
    <cellStyle name="표준 182" xfId="472"/>
    <cellStyle name="표준 183" xfId="473"/>
    <cellStyle name="표준 19" xfId="474"/>
    <cellStyle name="표준 2" xfId="475"/>
    <cellStyle name="표준 2 2" xfId="476"/>
    <cellStyle name="표준 2 2 2" xfId="477"/>
    <cellStyle name="표준 2 3" xfId="478"/>
    <cellStyle name="표준 2 4" xfId="479"/>
    <cellStyle name="표준 2 5" xfId="480"/>
    <cellStyle name="표준 2 6" xfId="481"/>
    <cellStyle name="표준 2_(붙임2) 시정통계 활용도 의견조사표" xfId="482"/>
    <cellStyle name="표준 20" xfId="483"/>
    <cellStyle name="표준 21" xfId="484"/>
    <cellStyle name="표준 22" xfId="485"/>
    <cellStyle name="표준 23" xfId="486"/>
    <cellStyle name="표준 24" xfId="487"/>
    <cellStyle name="표준 25" xfId="488"/>
    <cellStyle name="표준 26" xfId="489"/>
    <cellStyle name="표준 27" xfId="490"/>
    <cellStyle name="표준 28" xfId="491"/>
    <cellStyle name="표준 29" xfId="492"/>
    <cellStyle name="표준 3" xfId="493"/>
    <cellStyle name="표준 3 2" xfId="494"/>
    <cellStyle name="표준 3 3" xfId="495"/>
    <cellStyle name="표준 3 4" xfId="496"/>
    <cellStyle name="표준 3_안전총괄과" xfId="497"/>
    <cellStyle name="표준 30" xfId="498"/>
    <cellStyle name="표준 31" xfId="499"/>
    <cellStyle name="표준 32" xfId="500"/>
    <cellStyle name="표준 33" xfId="501"/>
    <cellStyle name="표준 34" xfId="502"/>
    <cellStyle name="표준 35" xfId="503"/>
    <cellStyle name="표준 36" xfId="504"/>
    <cellStyle name="표준 37" xfId="505"/>
    <cellStyle name="표준 38" xfId="506"/>
    <cellStyle name="표준 39" xfId="507"/>
    <cellStyle name="표준 4" xfId="508"/>
    <cellStyle name="표준 40" xfId="509"/>
    <cellStyle name="표준 41" xfId="510"/>
    <cellStyle name="표준 42" xfId="511"/>
    <cellStyle name="표준 43" xfId="512"/>
    <cellStyle name="표준 44" xfId="513"/>
    <cellStyle name="표준 45" xfId="514"/>
    <cellStyle name="표준 46" xfId="515"/>
    <cellStyle name="표준 47" xfId="516"/>
    <cellStyle name="표준 48" xfId="517"/>
    <cellStyle name="표준 49" xfId="518"/>
    <cellStyle name="표준 5" xfId="519"/>
    <cellStyle name="표준 50" xfId="520"/>
    <cellStyle name="표준 51" xfId="521"/>
    <cellStyle name="표준 52" xfId="522"/>
    <cellStyle name="표준 53" xfId="523"/>
    <cellStyle name="표준 54" xfId="524"/>
    <cellStyle name="표준 55" xfId="525"/>
    <cellStyle name="표준 56" xfId="526"/>
    <cellStyle name="표준 57" xfId="527"/>
    <cellStyle name="표준 58" xfId="528"/>
    <cellStyle name="표준 59" xfId="529"/>
    <cellStyle name="표준 6" xfId="530"/>
    <cellStyle name="표준 6 2" xfId="531"/>
    <cellStyle name="표준 6 3" xfId="532"/>
    <cellStyle name="표준 6 4" xfId="533"/>
    <cellStyle name="표준 6 5" xfId="534"/>
    <cellStyle name="표준 60" xfId="535"/>
    <cellStyle name="표준 61" xfId="536"/>
    <cellStyle name="표준 62" xfId="537"/>
    <cellStyle name="표준 63" xfId="538"/>
    <cellStyle name="표준 64" xfId="539"/>
    <cellStyle name="표준 65" xfId="540"/>
    <cellStyle name="표준 66" xfId="541"/>
    <cellStyle name="표준 67" xfId="542"/>
    <cellStyle name="표준 68" xfId="543"/>
    <cellStyle name="표준 69" xfId="544"/>
    <cellStyle name="표준 7" xfId="545"/>
    <cellStyle name="표준 7 3" xfId="546"/>
    <cellStyle name="표준 70" xfId="547"/>
    <cellStyle name="표준 71" xfId="548"/>
    <cellStyle name="표준 72" xfId="549"/>
    <cellStyle name="표준 73" xfId="550"/>
    <cellStyle name="표준 74" xfId="551"/>
    <cellStyle name="표준 75" xfId="552"/>
    <cellStyle name="표준 76" xfId="553"/>
    <cellStyle name="표준 79" xfId="554"/>
    <cellStyle name="표준 8" xfId="555"/>
    <cellStyle name="표준 8 2" xfId="556"/>
    <cellStyle name="표준 80" xfId="557"/>
    <cellStyle name="표준 87" xfId="558"/>
    <cellStyle name="표준 88" xfId="559"/>
    <cellStyle name="표준 89" xfId="560"/>
    <cellStyle name="표준 9" xfId="561"/>
    <cellStyle name="표준 90" xfId="562"/>
    <cellStyle name="표준 91" xfId="563"/>
    <cellStyle name="표준 92" xfId="564"/>
    <cellStyle name="표준 94" xfId="565"/>
    <cellStyle name="표준 95" xfId="566"/>
    <cellStyle name="표준 96" xfId="567"/>
    <cellStyle name="표준 97" xfId="568"/>
    <cellStyle name="표준 98" xfId="569"/>
    <cellStyle name="표준 99" xfId="570"/>
    <cellStyle name="표준_070광업및제조업" xfId="571"/>
    <cellStyle name="표준_2003통계(에너지)" xfId="572"/>
    <cellStyle name="하이퍼링크 2" xfId="573"/>
    <cellStyle name="하이퍼링크 3" xfId="574"/>
    <cellStyle name="합산" xfId="575"/>
    <cellStyle name="화폐기호" xfId="576"/>
    <cellStyle name="화폐기호0" xfId="577"/>
    <cellStyle name="표준 2 6 2" xfId="578"/>
    <cellStyle name="쉼표 [0] 13" xfId="579"/>
    <cellStyle name="쉼표 [0] 10 2" xfId="580"/>
    <cellStyle name="쉼표 [0] 11 2" xfId="581"/>
    <cellStyle name="쉼표 [0] 12 2" xfId="582"/>
    <cellStyle name="쉼표 [0] 2 5" xfId="583"/>
    <cellStyle name="쉼표 [0] 2 2 2" xfId="584"/>
    <cellStyle name="쉼표 [0] 28 2" xfId="585"/>
    <cellStyle name="쉼표 [0] 3 3" xfId="586"/>
    <cellStyle name="쉼표 [0] 3 2 2" xfId="587"/>
    <cellStyle name="쉼표 [0] 4 3" xfId="588"/>
    <cellStyle name="쉼표 [0] 4 2 2" xfId="589"/>
    <cellStyle name="쉼표 [0] 5 2" xfId="590"/>
    <cellStyle name="쉼표 [0] 51 2" xfId="591"/>
    <cellStyle name="쉼표 [0] 6 2" xfId="592"/>
    <cellStyle name="쉼표 [0] 7 2" xfId="593"/>
    <cellStyle name="쉼표 [0] 75 2" xfId="594"/>
    <cellStyle name="쉼표 [0] 76 2" xfId="595"/>
    <cellStyle name="쉼표 [0] 78 2" xfId="596"/>
    <cellStyle name="쉼표 [0] 79 2" xfId="597"/>
    <cellStyle name="쉼표 [0] 8 2" xfId="598"/>
    <cellStyle name="쉼표 [0] 80 2" xfId="599"/>
    <cellStyle name="쉼표 [0] 81 2" xfId="600"/>
    <cellStyle name="쉼표 [0] 82 2" xfId="601"/>
    <cellStyle name="쉼표 [0] 84 2" xfId="602"/>
    <cellStyle name="쉼표 [0] 85 2" xfId="603"/>
    <cellStyle name="쉼표 [0] 9 2" xfId="604"/>
    <cellStyle name="콤마 [0] 2" xfId="605"/>
    <cellStyle name="표준 4 2" xfId="606"/>
    <cellStyle name="표준 17 2" xfId="607"/>
    <cellStyle name="쉼표 [0] 2 3 2" xfId="608"/>
    <cellStyle name="표준 2 4 2" xfId="609"/>
    <cellStyle name="통화 [0] 2 2" xfId="610"/>
    <cellStyle name="쉼표 [0] 2 2 2 2" xfId="611"/>
    <cellStyle name="표준 2 7" xfId="612"/>
    <cellStyle name="표준 53 2" xfId="613"/>
    <cellStyle name="표준 14 2" xfId="614"/>
    <cellStyle name="쉼표 [0] 2 2 3" xfId="615"/>
    <cellStyle name="표준 3 3 2" xfId="616"/>
    <cellStyle name="표준 112" xfId="617"/>
    <cellStyle name="표준 3 5" xfId="618"/>
    <cellStyle name="표준 2 2 2 2" xfId="619"/>
    <cellStyle name="표준 10 10" xfId="620"/>
    <cellStyle name="표준 2 2 8" xfId="621"/>
    <cellStyle name="표준 2 3 2" xfId="622"/>
    <cellStyle name="표준 2 2 3" xfId="623"/>
    <cellStyle name="표준 5 2" xfId="624"/>
    <cellStyle name="쉼표 [0] 14" xfId="625"/>
    <cellStyle name="표준 77" xfId="6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nt\project\WINDOWS\&#48148;&#53461;%20&#54868;&#47732;\LG_CALTEX\LG_CALTEX\&#49888;&#44368;&#49885;&#44060;&#51064;\01&#44144;&#47000;&#49440;&#44204;&#51201;\SECL_HYCO\DCS&#44204;&#51201;\cs1000\DEC_DHDSR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esis.net/sub/sub_0001.jsp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9"/>
  <sheetViews>
    <sheetView showGridLines="0" view="pageBreakPreview" zoomScaleSheetLayoutView="100" workbookViewId="0" topLeftCell="A16">
      <selection activeCell="B19" sqref="B19"/>
    </sheetView>
  </sheetViews>
  <sheetFormatPr defaultColWidth="8.88671875" defaultRowHeight="13.5"/>
  <cols>
    <col min="1" max="1" width="11.21484375" style="39" customWidth="1"/>
    <col min="2" max="5" width="13.5546875" style="39" customWidth="1"/>
    <col min="6" max="6" width="11.21484375" style="39" customWidth="1"/>
    <col min="7" max="7" width="10.10546875" style="39" customWidth="1"/>
    <col min="8" max="8" width="10.21484375" style="39" customWidth="1"/>
    <col min="9" max="9" width="8.88671875" style="39" customWidth="1"/>
    <col min="10" max="10" width="13.99609375" style="39" customWidth="1"/>
    <col min="11" max="11" width="12.6640625" style="39" customWidth="1"/>
    <col min="12" max="13" width="8.88671875" style="39" customWidth="1"/>
    <col min="14" max="14" width="24.3359375" style="39" customWidth="1"/>
    <col min="15" max="16384" width="8.88671875" style="39" customWidth="1"/>
  </cols>
  <sheetData>
    <row r="1" spans="1:11" ht="12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318"/>
    </row>
    <row r="2" spans="1:11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0.1" customHeight="1">
      <c r="A3" s="463" t="s">
        <v>233</v>
      </c>
      <c r="B3" s="463"/>
      <c r="C3" s="463"/>
      <c r="D3" s="463"/>
      <c r="E3" s="463"/>
      <c r="F3" s="463" t="s">
        <v>340</v>
      </c>
      <c r="G3" s="463"/>
      <c r="H3" s="463"/>
      <c r="I3" s="463"/>
      <c r="J3" s="463"/>
      <c r="K3" s="463"/>
    </row>
    <row r="4" spans="1:11" ht="1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1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thickBot="1">
      <c r="A6" s="234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313" t="s">
        <v>395</v>
      </c>
    </row>
    <row r="7" spans="1:11" s="40" customFormat="1" ht="20.1" customHeight="1">
      <c r="A7" s="475" t="s">
        <v>145</v>
      </c>
      <c r="B7" s="464" t="s">
        <v>179</v>
      </c>
      <c r="C7" s="465"/>
      <c r="D7" s="465"/>
      <c r="E7" s="465"/>
      <c r="F7" s="466" t="s">
        <v>399</v>
      </c>
      <c r="G7" s="466"/>
      <c r="H7" s="466"/>
      <c r="I7" s="466"/>
      <c r="J7" s="467"/>
      <c r="K7" s="468" t="s">
        <v>176</v>
      </c>
    </row>
    <row r="8" spans="1:11" s="40" customFormat="1" ht="20.1" customHeight="1">
      <c r="A8" s="476"/>
      <c r="B8" s="471" t="s">
        <v>147</v>
      </c>
      <c r="C8" s="471" t="s">
        <v>148</v>
      </c>
      <c r="D8" s="471" t="s">
        <v>149</v>
      </c>
      <c r="E8" s="482" t="s">
        <v>150</v>
      </c>
      <c r="F8" s="478" t="s">
        <v>396</v>
      </c>
      <c r="G8" s="479"/>
      <c r="H8" s="471" t="s">
        <v>5</v>
      </c>
      <c r="I8" s="471" t="s">
        <v>405</v>
      </c>
      <c r="J8" s="471" t="s">
        <v>175</v>
      </c>
      <c r="K8" s="469"/>
    </row>
    <row r="9" spans="1:11" s="40" customFormat="1" ht="9.75" customHeight="1">
      <c r="A9" s="476"/>
      <c r="B9" s="472"/>
      <c r="C9" s="472"/>
      <c r="D9" s="472"/>
      <c r="E9" s="469"/>
      <c r="F9" s="480"/>
      <c r="G9" s="481"/>
      <c r="H9" s="472"/>
      <c r="I9" s="472"/>
      <c r="J9" s="472"/>
      <c r="K9" s="469"/>
    </row>
    <row r="10" spans="1:11" s="40" customFormat="1" ht="20.1" customHeight="1">
      <c r="A10" s="476"/>
      <c r="B10" s="473" t="s">
        <v>151</v>
      </c>
      <c r="C10" s="473" t="s">
        <v>152</v>
      </c>
      <c r="D10" s="473" t="s">
        <v>341</v>
      </c>
      <c r="E10" s="484" t="s">
        <v>153</v>
      </c>
      <c r="F10" s="479" t="s">
        <v>400</v>
      </c>
      <c r="G10" s="471" t="s">
        <v>397</v>
      </c>
      <c r="H10" s="473" t="s">
        <v>154</v>
      </c>
      <c r="I10" s="473" t="s">
        <v>339</v>
      </c>
      <c r="J10" s="473" t="s">
        <v>342</v>
      </c>
      <c r="K10" s="469"/>
    </row>
    <row r="11" spans="1:11" s="40" customFormat="1" ht="12" customHeight="1" thickBot="1">
      <c r="A11" s="477"/>
      <c r="B11" s="474"/>
      <c r="C11" s="474"/>
      <c r="D11" s="474"/>
      <c r="E11" s="485"/>
      <c r="F11" s="477"/>
      <c r="G11" s="487"/>
      <c r="H11" s="474"/>
      <c r="I11" s="474"/>
      <c r="J11" s="474"/>
      <c r="K11" s="470"/>
    </row>
    <row r="12" spans="1:11" s="40" customFormat="1" ht="30.95" customHeight="1">
      <c r="A12" s="54" t="s">
        <v>157</v>
      </c>
      <c r="B12" s="55">
        <v>849</v>
      </c>
      <c r="C12" s="56">
        <v>59925</v>
      </c>
      <c r="D12" s="56">
        <v>2287376</v>
      </c>
      <c r="E12" s="56">
        <v>29773482</v>
      </c>
      <c r="F12" s="56">
        <v>2022419</v>
      </c>
      <c r="G12" s="56">
        <v>2142616</v>
      </c>
      <c r="H12" s="56">
        <v>17538048</v>
      </c>
      <c r="I12" s="56">
        <v>12355631</v>
      </c>
      <c r="J12" s="56">
        <v>14711204</v>
      </c>
      <c r="K12" s="323" t="s">
        <v>406</v>
      </c>
    </row>
    <row r="13" spans="1:11" s="40" customFormat="1" ht="30.95" customHeight="1">
      <c r="A13" s="93" t="s">
        <v>401</v>
      </c>
      <c r="B13" s="38">
        <v>228</v>
      </c>
      <c r="C13" s="20">
        <v>27339</v>
      </c>
      <c r="D13" s="20">
        <v>1139742</v>
      </c>
      <c r="E13" s="20">
        <v>14330653</v>
      </c>
      <c r="F13" s="20">
        <v>900575</v>
      </c>
      <c r="G13" s="20">
        <v>920182</v>
      </c>
      <c r="H13" s="20">
        <v>7360026</v>
      </c>
      <c r="I13" s="20">
        <v>6990234</v>
      </c>
      <c r="J13" s="20">
        <v>7410637</v>
      </c>
      <c r="K13" s="324" t="s">
        <v>155</v>
      </c>
    </row>
    <row r="14" spans="1:11" s="40" customFormat="1" ht="30.95" customHeight="1">
      <c r="A14" s="93" t="s">
        <v>402</v>
      </c>
      <c r="B14" s="38">
        <v>621</v>
      </c>
      <c r="C14" s="20">
        <v>32586</v>
      </c>
      <c r="D14" s="20">
        <v>1147634</v>
      </c>
      <c r="E14" s="20">
        <v>15442829</v>
      </c>
      <c r="F14" s="20">
        <v>1121844</v>
      </c>
      <c r="G14" s="20">
        <v>1222434</v>
      </c>
      <c r="H14" s="20">
        <v>10178022</v>
      </c>
      <c r="I14" s="20">
        <v>5365397</v>
      </c>
      <c r="J14" s="20">
        <v>7300567</v>
      </c>
      <c r="K14" s="324" t="s">
        <v>156</v>
      </c>
    </row>
    <row r="15" spans="1:11" s="40" customFormat="1" ht="30.95" customHeight="1">
      <c r="A15" s="35" t="s">
        <v>63</v>
      </c>
      <c r="B15" s="55">
        <v>897</v>
      </c>
      <c r="C15" s="56">
        <v>64088</v>
      </c>
      <c r="D15" s="56">
        <v>2594827</v>
      </c>
      <c r="E15" s="56">
        <v>30432434</v>
      </c>
      <c r="F15" s="56">
        <v>2218265</v>
      </c>
      <c r="G15" s="56">
        <v>2302220</v>
      </c>
      <c r="H15" s="56">
        <v>17415917</v>
      </c>
      <c r="I15" s="56">
        <v>13100472</v>
      </c>
      <c r="J15" s="56">
        <v>13848141</v>
      </c>
      <c r="K15" s="70" t="s">
        <v>63</v>
      </c>
    </row>
    <row r="16" spans="1:11" s="98" customFormat="1" ht="30.95" customHeight="1">
      <c r="A16" s="35" t="s">
        <v>187</v>
      </c>
      <c r="B16" s="55">
        <v>933</v>
      </c>
      <c r="C16" s="56">
        <v>65232</v>
      </c>
      <c r="D16" s="56">
        <v>2871285</v>
      </c>
      <c r="E16" s="56">
        <v>32627354</v>
      </c>
      <c r="F16" s="56">
        <v>2304116</v>
      </c>
      <c r="G16" s="56">
        <v>2204139</v>
      </c>
      <c r="H16" s="56">
        <v>18814016</v>
      </c>
      <c r="I16" s="56">
        <v>13713361</v>
      </c>
      <c r="J16" s="56">
        <v>14678756</v>
      </c>
      <c r="K16" s="76" t="s">
        <v>187</v>
      </c>
    </row>
    <row r="17" spans="1:11" s="115" customFormat="1" ht="30.95" customHeight="1">
      <c r="A17" s="35" t="s">
        <v>215</v>
      </c>
      <c r="B17" s="55">
        <v>969</v>
      </c>
      <c r="C17" s="56">
        <v>67733</v>
      </c>
      <c r="D17" s="56">
        <v>3032695</v>
      </c>
      <c r="E17" s="56">
        <v>33312449</v>
      </c>
      <c r="F17" s="56">
        <v>2254000</v>
      </c>
      <c r="G17" s="56">
        <v>2346245</v>
      </c>
      <c r="H17" s="56">
        <v>18475337</v>
      </c>
      <c r="I17" s="56">
        <v>14929357</v>
      </c>
      <c r="J17" s="56">
        <v>19666493</v>
      </c>
      <c r="K17" s="76" t="s">
        <v>215</v>
      </c>
    </row>
    <row r="18" spans="1:11" s="115" customFormat="1" ht="30.95" customHeight="1">
      <c r="A18" s="35" t="s">
        <v>216</v>
      </c>
      <c r="B18" s="55">
        <v>988</v>
      </c>
      <c r="C18" s="56">
        <v>69543</v>
      </c>
      <c r="D18" s="56">
        <v>3219337</v>
      </c>
      <c r="E18" s="56">
        <v>38707722</v>
      </c>
      <c r="F18" s="56">
        <v>2157566</v>
      </c>
      <c r="G18" s="56">
        <v>2511591</v>
      </c>
      <c r="H18" s="56">
        <v>21093048</v>
      </c>
      <c r="I18" s="56">
        <v>17968699</v>
      </c>
      <c r="J18" s="56">
        <v>20782145</v>
      </c>
      <c r="K18" s="76" t="s">
        <v>216</v>
      </c>
    </row>
    <row r="19" spans="1:11" s="115" customFormat="1" ht="30.95" customHeight="1">
      <c r="A19" s="35" t="s">
        <v>229</v>
      </c>
      <c r="B19" s="130">
        <v>1009</v>
      </c>
      <c r="C19" s="56">
        <v>73083</v>
      </c>
      <c r="D19" s="56">
        <v>3667861</v>
      </c>
      <c r="E19" s="56">
        <v>43132034</v>
      </c>
      <c r="F19" s="56">
        <v>3496884</v>
      </c>
      <c r="G19" s="56">
        <v>4232716</v>
      </c>
      <c r="H19" s="56">
        <v>23813938</v>
      </c>
      <c r="I19" s="56">
        <v>19847296</v>
      </c>
      <c r="J19" s="132">
        <v>22722963</v>
      </c>
      <c r="K19" s="131" t="s">
        <v>229</v>
      </c>
    </row>
    <row r="20" spans="1:11" s="115" customFormat="1" ht="30.95" customHeight="1">
      <c r="A20" s="35" t="s">
        <v>336</v>
      </c>
      <c r="B20" s="130">
        <v>1028</v>
      </c>
      <c r="C20" s="56">
        <v>72918</v>
      </c>
      <c r="D20" s="56">
        <v>3828297</v>
      </c>
      <c r="E20" s="56">
        <v>42805650</v>
      </c>
      <c r="F20" s="56">
        <v>2723290</v>
      </c>
      <c r="G20" s="56">
        <v>3780810</v>
      </c>
      <c r="H20" s="56">
        <v>24250756</v>
      </c>
      <c r="I20" s="56">
        <v>19612414</v>
      </c>
      <c r="J20" s="286">
        <v>23672672</v>
      </c>
      <c r="K20" s="131" t="s">
        <v>336</v>
      </c>
    </row>
    <row r="21" spans="1:59" s="115" customFormat="1" ht="30.95" customHeight="1">
      <c r="A21" s="35" t="s">
        <v>337</v>
      </c>
      <c r="B21" s="55">
        <f>SUM(B22:B25)</f>
        <v>1053</v>
      </c>
      <c r="C21" s="56">
        <f aca="true" t="shared" si="0" ref="C21:J21">SUM(C22:C25)</f>
        <v>76406</v>
      </c>
      <c r="D21" s="56">
        <f t="shared" si="0"/>
        <v>4292176</v>
      </c>
      <c r="E21" s="56">
        <f t="shared" si="0"/>
        <v>47283637</v>
      </c>
      <c r="F21" s="56">
        <f t="shared" si="0"/>
        <v>3477118</v>
      </c>
      <c r="G21" s="56">
        <f t="shared" si="0"/>
        <v>3699895</v>
      </c>
      <c r="H21" s="56">
        <f t="shared" si="0"/>
        <v>26312522</v>
      </c>
      <c r="I21" s="56">
        <f t="shared" si="0"/>
        <v>21193892</v>
      </c>
      <c r="J21" s="320">
        <f t="shared" si="0"/>
        <v>26250220</v>
      </c>
      <c r="K21" s="131" t="s">
        <v>338</v>
      </c>
      <c r="BG21" s="291"/>
    </row>
    <row r="22" spans="1:11" s="40" customFormat="1" ht="30.95" customHeight="1">
      <c r="A22" s="19" t="s">
        <v>95</v>
      </c>
      <c r="B22" s="48">
        <v>47</v>
      </c>
      <c r="C22" s="48">
        <v>1114</v>
      </c>
      <c r="D22" s="48">
        <v>39923</v>
      </c>
      <c r="E22" s="88">
        <v>311220</v>
      </c>
      <c r="F22" s="48">
        <v>16422</v>
      </c>
      <c r="G22" s="48">
        <v>16486</v>
      </c>
      <c r="H22" s="48">
        <v>189016</v>
      </c>
      <c r="I22" s="48">
        <v>122268</v>
      </c>
      <c r="J22" s="48">
        <v>122495</v>
      </c>
      <c r="K22" s="82" t="s">
        <v>89</v>
      </c>
    </row>
    <row r="23" spans="1:11" s="40" customFormat="1" ht="30.95" customHeight="1">
      <c r="A23" s="19" t="s">
        <v>96</v>
      </c>
      <c r="B23" s="48">
        <v>119</v>
      </c>
      <c r="C23" s="48">
        <v>3580</v>
      </c>
      <c r="D23" s="48">
        <v>163880</v>
      </c>
      <c r="E23" s="88">
        <v>1529089</v>
      </c>
      <c r="F23" s="48">
        <v>71515</v>
      </c>
      <c r="G23" s="48">
        <v>69647</v>
      </c>
      <c r="H23" s="48">
        <v>660657</v>
      </c>
      <c r="I23" s="48">
        <v>866564</v>
      </c>
      <c r="J23" s="48">
        <v>724475</v>
      </c>
      <c r="K23" s="82" t="s">
        <v>90</v>
      </c>
    </row>
    <row r="24" spans="1:11" s="40" customFormat="1" ht="30.95" customHeight="1">
      <c r="A24" s="19" t="s">
        <v>97</v>
      </c>
      <c r="B24" s="80">
        <v>457</v>
      </c>
      <c r="C24" s="81">
        <v>52013</v>
      </c>
      <c r="D24" s="81">
        <v>3231105</v>
      </c>
      <c r="E24" s="321">
        <v>37273185</v>
      </c>
      <c r="F24" s="81">
        <v>2829129</v>
      </c>
      <c r="G24" s="81">
        <v>3032720</v>
      </c>
      <c r="H24" s="321">
        <v>20689217</v>
      </c>
      <c r="I24" s="321">
        <v>16787559</v>
      </c>
      <c r="J24" s="321">
        <v>22081909</v>
      </c>
      <c r="K24" s="82" t="s">
        <v>91</v>
      </c>
    </row>
    <row r="25" spans="1:11" s="40" customFormat="1" ht="30.95" customHeight="1">
      <c r="A25" s="19" t="s">
        <v>98</v>
      </c>
      <c r="B25" s="49">
        <v>430</v>
      </c>
      <c r="C25" s="50">
        <v>19699</v>
      </c>
      <c r="D25" s="50">
        <v>857268</v>
      </c>
      <c r="E25" s="81">
        <v>8170143</v>
      </c>
      <c r="F25" s="50">
        <v>560052</v>
      </c>
      <c r="G25" s="50">
        <v>581042</v>
      </c>
      <c r="H25" s="50">
        <v>4773632</v>
      </c>
      <c r="I25" s="50">
        <v>3417501</v>
      </c>
      <c r="J25" s="51">
        <v>3321341</v>
      </c>
      <c r="K25" s="82" t="s">
        <v>92</v>
      </c>
    </row>
    <row r="26" spans="1:11" s="40" customFormat="1" ht="6" customHeight="1" thickBot="1">
      <c r="A26" s="195"/>
      <c r="B26" s="21"/>
      <c r="C26" s="22"/>
      <c r="D26" s="22"/>
      <c r="E26" s="23"/>
      <c r="F26" s="23"/>
      <c r="G26" s="23"/>
      <c r="H26" s="23"/>
      <c r="I26" s="23"/>
      <c r="J26" s="24"/>
      <c r="K26" s="180"/>
    </row>
    <row r="27" spans="1:14" s="40" customFormat="1" ht="12.95" customHeight="1">
      <c r="A27" s="486" t="s">
        <v>403</v>
      </c>
      <c r="B27" s="486"/>
      <c r="C27" s="486"/>
      <c r="D27" s="194"/>
      <c r="E27" s="194"/>
      <c r="F27" s="194"/>
      <c r="G27" s="194"/>
      <c r="H27" s="194"/>
      <c r="I27" s="194"/>
      <c r="J27" s="178"/>
      <c r="K27" s="179" t="s">
        <v>404</v>
      </c>
      <c r="L27" s="8"/>
      <c r="M27" s="8"/>
      <c r="N27" s="8"/>
    </row>
    <row r="28" spans="1:11" s="2" customFormat="1" ht="12.95" customHeight="1">
      <c r="A28" s="123" t="s">
        <v>225</v>
      </c>
      <c r="B28" s="122"/>
      <c r="C28" s="122"/>
      <c r="D28" s="175"/>
      <c r="E28" s="175"/>
      <c r="F28" s="175"/>
      <c r="G28" s="483" t="s">
        <v>224</v>
      </c>
      <c r="H28" s="483"/>
      <c r="I28" s="483"/>
      <c r="J28" s="483"/>
      <c r="K28" s="483"/>
    </row>
    <row r="29" spans="1:11" ht="13.5">
      <c r="A29" s="97"/>
      <c r="B29" s="322"/>
      <c r="C29" s="322"/>
      <c r="D29" s="322"/>
      <c r="E29" s="322"/>
      <c r="F29" s="322"/>
      <c r="G29" s="322"/>
      <c r="H29" s="322"/>
      <c r="I29" s="322"/>
      <c r="J29" s="322"/>
      <c r="K29" s="97"/>
    </row>
    <row r="30" spans="2:10" ht="13.5">
      <c r="B30" s="58"/>
      <c r="C30" s="58"/>
      <c r="D30" s="58"/>
      <c r="E30" s="58"/>
      <c r="F30" s="58"/>
      <c r="G30" s="58"/>
      <c r="H30" s="58"/>
      <c r="I30" s="58"/>
      <c r="J30" s="58"/>
    </row>
    <row r="31" spans="2:10" ht="13.5">
      <c r="B31" s="58"/>
      <c r="C31" s="58"/>
      <c r="D31" s="58"/>
      <c r="E31" s="58"/>
      <c r="F31" s="58"/>
      <c r="G31" s="58"/>
      <c r="H31" s="58"/>
      <c r="I31" s="58"/>
      <c r="J31" s="58"/>
    </row>
    <row r="32" spans="2:10" ht="13.5">
      <c r="B32" s="58"/>
      <c r="C32" s="58"/>
      <c r="D32" s="58"/>
      <c r="E32" s="58"/>
      <c r="F32" s="58"/>
      <c r="G32" s="58"/>
      <c r="H32" s="58"/>
      <c r="I32" s="58"/>
      <c r="J32" s="58"/>
    </row>
    <row r="33" spans="2:10" ht="13.5">
      <c r="B33" s="58"/>
      <c r="C33" s="58"/>
      <c r="D33" s="58"/>
      <c r="E33" s="58"/>
      <c r="F33" s="58"/>
      <c r="G33" s="58"/>
      <c r="H33" s="58"/>
      <c r="I33" s="58"/>
      <c r="J33" s="58"/>
    </row>
    <row r="34" spans="2:10" ht="13.5">
      <c r="B34" s="58"/>
      <c r="C34" s="58"/>
      <c r="D34" s="58"/>
      <c r="E34" s="58"/>
      <c r="F34" s="58"/>
      <c r="G34" s="58"/>
      <c r="H34" s="58"/>
      <c r="I34" s="58"/>
      <c r="J34" s="58"/>
    </row>
    <row r="35" spans="2:10" ht="13.5">
      <c r="B35" s="58"/>
      <c r="C35" s="58"/>
      <c r="D35" s="58"/>
      <c r="E35" s="58"/>
      <c r="F35" s="58"/>
      <c r="G35" s="58"/>
      <c r="H35" s="58"/>
      <c r="I35" s="58"/>
      <c r="J35" s="58"/>
    </row>
    <row r="36" spans="2:10" ht="13.5">
      <c r="B36" s="58"/>
      <c r="C36" s="58"/>
      <c r="D36" s="58"/>
      <c r="E36" s="58"/>
      <c r="F36" s="58"/>
      <c r="G36" s="58"/>
      <c r="H36" s="58"/>
      <c r="I36" s="58"/>
      <c r="J36" s="58"/>
    </row>
    <row r="37" spans="2:10" ht="13.5">
      <c r="B37" s="58"/>
      <c r="C37" s="58"/>
      <c r="F37" s="58"/>
      <c r="G37" s="58"/>
      <c r="H37" s="58"/>
      <c r="I37" s="58"/>
      <c r="J37" s="58"/>
    </row>
    <row r="38" spans="2:9" ht="13.5">
      <c r="B38" s="58"/>
      <c r="C38" s="58"/>
      <c r="G38" s="58"/>
      <c r="H38" s="58"/>
      <c r="I38" s="58"/>
    </row>
    <row r="39" spans="2:7" ht="13.5">
      <c r="B39" s="58"/>
      <c r="C39" s="58"/>
      <c r="G39" s="58"/>
    </row>
  </sheetData>
  <mergeCells count="25">
    <mergeCell ref="A27:C27"/>
    <mergeCell ref="F10:F11"/>
    <mergeCell ref="G10:G11"/>
    <mergeCell ref="B10:B11"/>
    <mergeCell ref="C10:C11"/>
    <mergeCell ref="G28:K28"/>
    <mergeCell ref="I10:I11"/>
    <mergeCell ref="J10:J11"/>
    <mergeCell ref="D10:D11"/>
    <mergeCell ref="E10:E11"/>
    <mergeCell ref="A3:E3"/>
    <mergeCell ref="F3:K3"/>
    <mergeCell ref="B7:E7"/>
    <mergeCell ref="F7:J7"/>
    <mergeCell ref="K7:K11"/>
    <mergeCell ref="I8:I9"/>
    <mergeCell ref="H10:H11"/>
    <mergeCell ref="J8:J9"/>
    <mergeCell ref="A7:A11"/>
    <mergeCell ref="B8:B9"/>
    <mergeCell ref="H8:H9"/>
    <mergeCell ref="D8:D9"/>
    <mergeCell ref="F8:G9"/>
    <mergeCell ref="C8:C9"/>
    <mergeCell ref="E8:E9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5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view="pageBreakPreview" zoomScaleSheetLayoutView="100" workbookViewId="0" topLeftCell="A1">
      <selection activeCell="G9" sqref="G9"/>
    </sheetView>
  </sheetViews>
  <sheetFormatPr defaultColWidth="8.99609375" defaultRowHeight="13.5"/>
  <cols>
    <col min="1" max="1" width="8.5546875" style="266" customWidth="1"/>
    <col min="2" max="2" width="9.3359375" style="266" customWidth="1"/>
    <col min="3" max="3" width="6.6640625" style="266" customWidth="1"/>
    <col min="4" max="4" width="8.6640625" style="266" customWidth="1"/>
    <col min="5" max="5" width="8.99609375" style="266" customWidth="1"/>
    <col min="6" max="6" width="7.4453125" style="266" customWidth="1"/>
    <col min="7" max="7" width="6.99609375" style="266" customWidth="1"/>
    <col min="8" max="8" width="10.4453125" style="266" customWidth="1"/>
    <col min="9" max="9" width="5.99609375" style="240" customWidth="1"/>
    <col min="10" max="10" width="7.6640625" style="240" customWidth="1"/>
    <col min="11" max="11" width="7.10546875" style="240" customWidth="1"/>
    <col min="12" max="12" width="9.4453125" style="240" customWidth="1"/>
    <col min="13" max="15" width="7.10546875" style="240" customWidth="1"/>
    <col min="16" max="16" width="8.3359375" style="240" customWidth="1"/>
    <col min="17" max="17" width="7.3359375" style="240" customWidth="1"/>
    <col min="18" max="16136" width="8.99609375" style="240" customWidth="1"/>
    <col min="16137" max="16384" width="8.99609375" style="240" customWidth="1"/>
  </cols>
  <sheetData>
    <row r="1" spans="1:17" ht="12" customHeight="1">
      <c r="A1" s="249"/>
      <c r="B1" s="249"/>
      <c r="C1" s="238"/>
      <c r="D1" s="238"/>
      <c r="E1" s="238"/>
      <c r="F1" s="238"/>
      <c r="G1" s="238"/>
      <c r="H1" s="238"/>
      <c r="I1" s="239"/>
      <c r="J1" s="239"/>
      <c r="K1" s="239"/>
      <c r="L1" s="239"/>
      <c r="M1" s="239"/>
      <c r="N1" s="239"/>
      <c r="O1" s="239"/>
      <c r="P1" s="239"/>
      <c r="Q1" s="442"/>
    </row>
    <row r="2" spans="1:17" ht="12" customHeight="1">
      <c r="A2" s="238"/>
      <c r="B2" s="238"/>
      <c r="C2" s="238"/>
      <c r="D2" s="238"/>
      <c r="E2" s="238"/>
      <c r="F2" s="238"/>
      <c r="G2" s="238"/>
      <c r="H2" s="238"/>
      <c r="I2" s="239"/>
      <c r="J2" s="239"/>
      <c r="K2" s="239"/>
      <c r="L2" s="239"/>
      <c r="M2" s="239"/>
      <c r="N2" s="239"/>
      <c r="O2" s="239"/>
      <c r="P2" s="238"/>
      <c r="Q2" s="442"/>
    </row>
    <row r="3" spans="1:17" ht="20.1" customHeight="1">
      <c r="A3" s="628" t="s">
        <v>326</v>
      </c>
      <c r="B3" s="628"/>
      <c r="C3" s="628"/>
      <c r="D3" s="628"/>
      <c r="E3" s="628"/>
      <c r="F3" s="628"/>
      <c r="G3" s="628"/>
      <c r="H3" s="628"/>
      <c r="I3" s="628" t="s">
        <v>391</v>
      </c>
      <c r="J3" s="628"/>
      <c r="K3" s="628"/>
      <c r="L3" s="628"/>
      <c r="M3" s="628"/>
      <c r="N3" s="628"/>
      <c r="O3" s="628"/>
      <c r="P3" s="628"/>
      <c r="Q3" s="628"/>
    </row>
    <row r="4" spans="1:17" ht="15" customHeight="1">
      <c r="A4" s="239"/>
      <c r="B4" s="239"/>
      <c r="C4" s="239"/>
      <c r="D4" s="239"/>
      <c r="E4" s="239"/>
      <c r="F4" s="239"/>
      <c r="G4" s="239"/>
      <c r="H4" s="238"/>
      <c r="I4" s="239"/>
      <c r="J4" s="239"/>
      <c r="K4" s="239"/>
      <c r="L4" s="239"/>
      <c r="M4" s="239"/>
      <c r="N4" s="239"/>
      <c r="O4" s="239"/>
      <c r="P4" s="238"/>
      <c r="Q4" s="442"/>
    </row>
    <row r="5" spans="1:17" ht="15" customHeight="1">
      <c r="A5" s="239"/>
      <c r="B5" s="239"/>
      <c r="C5" s="239"/>
      <c r="D5" s="239"/>
      <c r="E5" s="239"/>
      <c r="F5" s="239"/>
      <c r="G5" s="239"/>
      <c r="H5" s="238"/>
      <c r="I5" s="239"/>
      <c r="J5" s="239"/>
      <c r="K5" s="239"/>
      <c r="L5" s="239"/>
      <c r="M5" s="239"/>
      <c r="N5" s="239"/>
      <c r="O5" s="239"/>
      <c r="P5" s="238"/>
      <c r="Q5" s="442"/>
    </row>
    <row r="6" spans="1:17" ht="15" customHeight="1" thickBot="1">
      <c r="A6" s="250" t="s">
        <v>481</v>
      </c>
      <c r="B6" s="239"/>
      <c r="C6" s="239"/>
      <c r="D6" s="239"/>
      <c r="E6" s="239"/>
      <c r="F6" s="239"/>
      <c r="G6" s="251"/>
      <c r="H6" s="146"/>
      <c r="I6" s="250"/>
      <c r="J6" s="239"/>
      <c r="K6" s="239"/>
      <c r="L6" s="239"/>
      <c r="M6" s="239"/>
      <c r="N6" s="239"/>
      <c r="O6" s="629" t="s">
        <v>377</v>
      </c>
      <c r="P6" s="629"/>
      <c r="Q6" s="629"/>
    </row>
    <row r="7" spans="1:17" ht="21.95" customHeight="1">
      <c r="A7" s="630" t="s">
        <v>380</v>
      </c>
      <c r="B7" s="631" t="s">
        <v>319</v>
      </c>
      <c r="C7" s="633" t="s">
        <v>482</v>
      </c>
      <c r="D7" s="634"/>
      <c r="E7" s="637" t="s">
        <v>483</v>
      </c>
      <c r="F7" s="639" t="s">
        <v>484</v>
      </c>
      <c r="G7" s="640"/>
      <c r="H7" s="640"/>
      <c r="I7" s="641" t="s">
        <v>485</v>
      </c>
      <c r="J7" s="641"/>
      <c r="K7" s="641"/>
      <c r="L7" s="642"/>
      <c r="M7" s="643" t="s">
        <v>486</v>
      </c>
      <c r="N7" s="643" t="s">
        <v>487</v>
      </c>
      <c r="O7" s="643" t="s">
        <v>320</v>
      </c>
      <c r="P7" s="645" t="s">
        <v>488</v>
      </c>
      <c r="Q7" s="647" t="s">
        <v>381</v>
      </c>
    </row>
    <row r="8" spans="1:17" ht="48" customHeight="1">
      <c r="A8" s="497"/>
      <c r="B8" s="632"/>
      <c r="C8" s="635"/>
      <c r="D8" s="636"/>
      <c r="E8" s="638"/>
      <c r="F8" s="252"/>
      <c r="G8" s="253" t="s">
        <v>321</v>
      </c>
      <c r="H8" s="254" t="s">
        <v>489</v>
      </c>
      <c r="I8" s="255"/>
      <c r="J8" s="256" t="s">
        <v>490</v>
      </c>
      <c r="K8" s="257" t="s">
        <v>218</v>
      </c>
      <c r="L8" s="256" t="s">
        <v>491</v>
      </c>
      <c r="M8" s="644"/>
      <c r="N8" s="644"/>
      <c r="O8" s="644"/>
      <c r="P8" s="646"/>
      <c r="Q8" s="648"/>
    </row>
    <row r="9" spans="1:21" ht="65.1" customHeight="1">
      <c r="A9" s="311">
        <v>2015</v>
      </c>
      <c r="B9" s="314">
        <v>6299</v>
      </c>
      <c r="C9" s="625">
        <v>1616589</v>
      </c>
      <c r="D9" s="625"/>
      <c r="E9" s="298">
        <v>0.3896475851314094</v>
      </c>
      <c r="F9" s="314">
        <v>1380</v>
      </c>
      <c r="G9" s="314">
        <v>136</v>
      </c>
      <c r="H9" s="314">
        <v>1244</v>
      </c>
      <c r="I9" s="314">
        <v>1954</v>
      </c>
      <c r="J9" s="314">
        <v>1594</v>
      </c>
      <c r="K9" s="314">
        <v>258</v>
      </c>
      <c r="L9" s="314">
        <v>102</v>
      </c>
      <c r="M9" s="314">
        <v>725</v>
      </c>
      <c r="N9" s="314">
        <v>1974</v>
      </c>
      <c r="O9" s="314">
        <v>52</v>
      </c>
      <c r="P9" s="314">
        <v>214</v>
      </c>
      <c r="Q9" s="259">
        <v>2015</v>
      </c>
      <c r="T9" s="260"/>
      <c r="U9" s="260"/>
    </row>
    <row r="10" spans="1:17" ht="65.1" customHeight="1">
      <c r="A10" s="143">
        <v>2016</v>
      </c>
      <c r="B10" s="297">
        <v>6773</v>
      </c>
      <c r="C10" s="625">
        <v>1627124</v>
      </c>
      <c r="D10" s="625"/>
      <c r="E10" s="298">
        <v>0.41625592149092505</v>
      </c>
      <c r="F10" s="314">
        <v>1397</v>
      </c>
      <c r="G10" s="314">
        <v>129</v>
      </c>
      <c r="H10" s="314">
        <v>1268</v>
      </c>
      <c r="I10" s="314">
        <v>2116</v>
      </c>
      <c r="J10" s="314">
        <v>1733</v>
      </c>
      <c r="K10" s="314">
        <v>123</v>
      </c>
      <c r="L10" s="314">
        <v>260</v>
      </c>
      <c r="M10" s="314">
        <v>759</v>
      </c>
      <c r="N10" s="314">
        <v>2065</v>
      </c>
      <c r="O10" s="314">
        <v>53</v>
      </c>
      <c r="P10" s="314">
        <v>383</v>
      </c>
      <c r="Q10" s="259">
        <v>2016</v>
      </c>
    </row>
    <row r="11" spans="1:17" ht="65.1" customHeight="1">
      <c r="A11" s="311">
        <v>2017</v>
      </c>
      <c r="B11" s="314">
        <v>6979</v>
      </c>
      <c r="C11" s="625">
        <v>1631088</v>
      </c>
      <c r="D11" s="625"/>
      <c r="E11" s="298">
        <v>0.4332077729711702</v>
      </c>
      <c r="F11" s="314">
        <v>1311</v>
      </c>
      <c r="G11" s="314">
        <v>124</v>
      </c>
      <c r="H11" s="314">
        <v>1187</v>
      </c>
      <c r="I11" s="314">
        <v>2133</v>
      </c>
      <c r="J11" s="314">
        <v>1746</v>
      </c>
      <c r="K11" s="314">
        <f>I11-J11-L11</f>
        <v>131</v>
      </c>
      <c r="L11" s="314">
        <v>256</v>
      </c>
      <c r="M11" s="314">
        <v>799</v>
      </c>
      <c r="N11" s="314">
        <v>2136</v>
      </c>
      <c r="O11" s="314">
        <v>59</v>
      </c>
      <c r="P11" s="314">
        <v>540</v>
      </c>
      <c r="Q11" s="259">
        <v>2017</v>
      </c>
    </row>
    <row r="12" spans="1:17" ht="65.1" customHeight="1">
      <c r="A12" s="311">
        <v>2018</v>
      </c>
      <c r="B12" s="314">
        <v>6984</v>
      </c>
      <c r="C12" s="625">
        <v>1638789</v>
      </c>
      <c r="D12" s="625"/>
      <c r="E12" s="298">
        <v>0.4261073268126647</v>
      </c>
      <c r="F12" s="314">
        <v>1107</v>
      </c>
      <c r="G12" s="314">
        <v>125</v>
      </c>
      <c r="H12" s="314">
        <v>982.4</v>
      </c>
      <c r="I12" s="314">
        <v>2162</v>
      </c>
      <c r="J12" s="314">
        <v>1817</v>
      </c>
      <c r="K12" s="314">
        <v>243</v>
      </c>
      <c r="L12" s="314">
        <v>102</v>
      </c>
      <c r="M12" s="314">
        <v>866</v>
      </c>
      <c r="N12" s="314">
        <v>2257</v>
      </c>
      <c r="O12" s="314">
        <v>61</v>
      </c>
      <c r="P12" s="314">
        <v>531</v>
      </c>
      <c r="Q12" s="259">
        <v>2018</v>
      </c>
    </row>
    <row r="13" spans="1:17" ht="65.1" customHeight="1">
      <c r="A13" s="311">
        <v>2019</v>
      </c>
      <c r="B13" s="314">
        <v>7114</v>
      </c>
      <c r="C13" s="625">
        <v>1640721</v>
      </c>
      <c r="D13" s="625"/>
      <c r="E13" s="298">
        <v>0.43358986689388385</v>
      </c>
      <c r="F13" s="314">
        <v>1175</v>
      </c>
      <c r="G13" s="314">
        <v>93</v>
      </c>
      <c r="H13" s="314">
        <v>1082</v>
      </c>
      <c r="I13" s="314">
        <v>2229</v>
      </c>
      <c r="J13" s="314">
        <v>1848</v>
      </c>
      <c r="K13" s="314">
        <v>248</v>
      </c>
      <c r="L13" s="314">
        <v>133</v>
      </c>
      <c r="M13" s="314">
        <v>897</v>
      </c>
      <c r="N13" s="314">
        <v>2299</v>
      </c>
      <c r="O13" s="314">
        <v>54</v>
      </c>
      <c r="P13" s="314">
        <v>455</v>
      </c>
      <c r="Q13" s="309">
        <v>2019</v>
      </c>
    </row>
    <row r="14" spans="1:17" ht="65.1" customHeight="1" thickBot="1">
      <c r="A14" s="443">
        <v>2020</v>
      </c>
      <c r="B14" s="444">
        <v>6984</v>
      </c>
      <c r="C14" s="627">
        <v>1637897</v>
      </c>
      <c r="D14" s="627"/>
      <c r="E14" s="445">
        <f>ROUND(B14/C14*100,2)</f>
        <v>0.43</v>
      </c>
      <c r="F14" s="446">
        <v>1002</v>
      </c>
      <c r="G14" s="446">
        <v>62</v>
      </c>
      <c r="H14" s="446">
        <v>940</v>
      </c>
      <c r="I14" s="447">
        <v>2132</v>
      </c>
      <c r="J14" s="447">
        <v>1779</v>
      </c>
      <c r="K14" s="447">
        <v>230</v>
      </c>
      <c r="L14" s="447">
        <v>123</v>
      </c>
      <c r="M14" s="447">
        <v>918</v>
      </c>
      <c r="N14" s="447">
        <v>2314</v>
      </c>
      <c r="O14" s="447">
        <v>58</v>
      </c>
      <c r="P14" s="447">
        <v>562</v>
      </c>
      <c r="Q14" s="448">
        <v>2020</v>
      </c>
    </row>
    <row r="15" spans="1:17" s="262" customFormat="1" ht="12.95" customHeight="1">
      <c r="A15" s="261" t="s">
        <v>322</v>
      </c>
      <c r="B15" s="142"/>
      <c r="C15" s="142"/>
      <c r="D15" s="142"/>
      <c r="E15" s="142"/>
      <c r="F15" s="142"/>
      <c r="G15" s="142"/>
      <c r="H15" s="142"/>
      <c r="I15" s="246"/>
      <c r="J15" s="246"/>
      <c r="K15" s="246"/>
      <c r="L15" s="246"/>
      <c r="M15" s="624" t="s">
        <v>323</v>
      </c>
      <c r="N15" s="624"/>
      <c r="O15" s="624"/>
      <c r="P15" s="624"/>
      <c r="Q15" s="624"/>
    </row>
    <row r="16" spans="1:17" s="262" customFormat="1" ht="12.95" customHeight="1">
      <c r="A16" s="449" t="s">
        <v>492</v>
      </c>
      <c r="B16" s="142"/>
      <c r="C16" s="142"/>
      <c r="D16" s="142"/>
      <c r="E16" s="142"/>
      <c r="F16" s="142"/>
      <c r="G16" s="142"/>
      <c r="H16" s="142"/>
      <c r="I16" s="263"/>
      <c r="J16" s="263"/>
      <c r="K16" s="263"/>
      <c r="L16" s="263"/>
      <c r="M16" s="263"/>
      <c r="N16" s="263"/>
      <c r="O16" s="263"/>
      <c r="P16" s="263"/>
      <c r="Q16" s="440" t="s">
        <v>385</v>
      </c>
    </row>
    <row r="17" spans="1:17" s="262" customFormat="1" ht="12.95" customHeight="1">
      <c r="A17" s="250" t="s">
        <v>493</v>
      </c>
      <c r="B17" s="264"/>
      <c r="C17" s="264"/>
      <c r="D17" s="264"/>
      <c r="E17" s="264"/>
      <c r="F17" s="264"/>
      <c r="G17" s="264"/>
      <c r="H17" s="264"/>
      <c r="I17" s="265"/>
      <c r="J17" s="263"/>
      <c r="K17" s="263"/>
      <c r="L17" s="263"/>
      <c r="M17" s="263"/>
      <c r="N17" s="263"/>
      <c r="O17" s="263"/>
      <c r="P17" s="263"/>
      <c r="Q17" s="440" t="s">
        <v>386</v>
      </c>
    </row>
    <row r="18" spans="1:17" s="262" customFormat="1" ht="12.95" customHeight="1">
      <c r="A18" s="377" t="s">
        <v>494</v>
      </c>
      <c r="B18" s="264"/>
      <c r="C18" s="264"/>
      <c r="D18" s="264"/>
      <c r="E18" s="264"/>
      <c r="F18" s="264"/>
      <c r="G18" s="264"/>
      <c r="H18" s="264"/>
      <c r="I18" s="263"/>
      <c r="J18" s="263"/>
      <c r="K18" s="263"/>
      <c r="L18" s="263"/>
      <c r="M18" s="263"/>
      <c r="N18" s="263"/>
      <c r="O18" s="263"/>
      <c r="P18" s="263"/>
      <c r="Q18" s="440" t="s">
        <v>390</v>
      </c>
    </row>
    <row r="19" spans="1:17" ht="12.95" customHeight="1">
      <c r="A19" s="246" t="s">
        <v>495</v>
      </c>
      <c r="B19" s="267"/>
      <c r="C19" s="267"/>
      <c r="D19" s="267"/>
      <c r="E19" s="267"/>
      <c r="F19" s="267"/>
      <c r="G19" s="267"/>
      <c r="H19" s="267"/>
      <c r="I19" s="268"/>
      <c r="J19" s="367"/>
      <c r="K19" s="367"/>
      <c r="L19" s="367"/>
      <c r="M19" s="367"/>
      <c r="N19" s="367"/>
      <c r="O19" s="367"/>
      <c r="P19" s="367"/>
      <c r="Q19" s="440" t="s">
        <v>387</v>
      </c>
    </row>
    <row r="20" spans="1:17" ht="12.95" customHeight="1">
      <c r="A20" s="626" t="s">
        <v>503</v>
      </c>
      <c r="B20" s="626"/>
      <c r="C20" s="626"/>
      <c r="D20" s="626"/>
      <c r="E20" s="626"/>
      <c r="F20" s="626"/>
      <c r="G20" s="626"/>
      <c r="H20" s="626"/>
      <c r="I20" s="239"/>
      <c r="J20" s="442"/>
      <c r="K20" s="377"/>
      <c r="L20" s="442"/>
      <c r="M20" s="442"/>
      <c r="N20" s="442"/>
      <c r="O20" s="442"/>
      <c r="P20" s="442"/>
      <c r="Q20" s="440" t="s">
        <v>388</v>
      </c>
    </row>
    <row r="21" spans="2:17" ht="12.95" customHeight="1"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0" t="s">
        <v>389</v>
      </c>
    </row>
    <row r="22" ht="12" customHeight="1">
      <c r="Q22" s="301"/>
    </row>
    <row r="23" spans="2:8" ht="12" customHeight="1">
      <c r="B23" s="240"/>
      <c r="C23" s="240"/>
      <c r="D23" s="240"/>
      <c r="E23" s="240"/>
      <c r="F23" s="240"/>
      <c r="G23" s="240"/>
      <c r="H23" s="240"/>
    </row>
    <row r="24" spans="1:8" ht="15.95" customHeight="1">
      <c r="A24" s="269"/>
      <c r="B24" s="240"/>
      <c r="C24" s="240"/>
      <c r="D24" s="240"/>
      <c r="E24" s="240"/>
      <c r="F24" s="240"/>
      <c r="G24" s="240"/>
      <c r="H24" s="240"/>
    </row>
    <row r="25" spans="1:8" ht="15.95" customHeight="1">
      <c r="A25" s="146"/>
      <c r="B25" s="240"/>
      <c r="C25" s="240"/>
      <c r="D25" s="240"/>
      <c r="E25" s="240"/>
      <c r="F25" s="240"/>
      <c r="G25" s="240"/>
      <c r="H25" s="240"/>
    </row>
    <row r="26" spans="1:8" ht="21.95" customHeight="1">
      <c r="A26" s="270"/>
      <c r="B26" s="296"/>
      <c r="C26" s="240"/>
      <c r="D26" s="240"/>
      <c r="E26" s="240"/>
      <c r="F26" s="240"/>
      <c r="G26" s="240"/>
      <c r="H26" s="240"/>
    </row>
    <row r="27" spans="1:8" ht="57" customHeight="1">
      <c r="A27" s="271"/>
      <c r="B27" s="240"/>
      <c r="C27" s="240"/>
      <c r="D27" s="240"/>
      <c r="E27" s="240"/>
      <c r="F27" s="240"/>
      <c r="G27" s="240"/>
      <c r="H27" s="240"/>
    </row>
    <row r="28" spans="1:8" ht="69" customHeight="1">
      <c r="A28" s="258"/>
      <c r="B28" s="240"/>
      <c r="C28" s="240"/>
      <c r="D28" s="240"/>
      <c r="E28" s="240"/>
      <c r="F28" s="240"/>
      <c r="G28" s="240"/>
      <c r="H28" s="240"/>
    </row>
    <row r="29" spans="1:8" ht="69" customHeight="1">
      <c r="A29" s="258"/>
      <c r="B29" s="240"/>
      <c r="C29" s="240"/>
      <c r="D29" s="240"/>
      <c r="E29" s="240"/>
      <c r="F29" s="240"/>
      <c r="G29" s="240"/>
      <c r="H29" s="240"/>
    </row>
    <row r="30" spans="1:8" ht="12" customHeight="1">
      <c r="A30" s="240"/>
      <c r="B30" s="240"/>
      <c r="C30" s="240"/>
      <c r="D30" s="240"/>
      <c r="E30" s="240"/>
      <c r="F30" s="240"/>
      <c r="G30" s="240"/>
      <c r="H30" s="240"/>
    </row>
    <row r="31" spans="1:8" ht="12" customHeight="1">
      <c r="A31" s="240"/>
      <c r="B31" s="240"/>
      <c r="C31" s="240"/>
      <c r="D31" s="240"/>
      <c r="E31" s="240"/>
      <c r="F31" s="240"/>
      <c r="G31" s="240"/>
      <c r="H31" s="240"/>
    </row>
    <row r="32" spans="1:8" ht="17.45" customHeight="1">
      <c r="A32" s="240"/>
      <c r="B32" s="240"/>
      <c r="C32" s="240"/>
      <c r="D32" s="240"/>
      <c r="E32" s="240"/>
      <c r="F32" s="240"/>
      <c r="G32" s="240"/>
      <c r="H32" s="240"/>
    </row>
    <row r="33" spans="1:8" ht="17.45" customHeight="1">
      <c r="A33" s="240"/>
      <c r="B33" s="240"/>
      <c r="C33" s="240"/>
      <c r="D33" s="240"/>
      <c r="E33" s="240"/>
      <c r="F33" s="240"/>
      <c r="G33" s="240"/>
      <c r="H33" s="240"/>
    </row>
    <row r="34" spans="1:8" ht="17.45" customHeight="1">
      <c r="A34" s="240"/>
      <c r="B34" s="240"/>
      <c r="C34" s="240"/>
      <c r="D34" s="240"/>
      <c r="E34" s="240"/>
      <c r="F34" s="240"/>
      <c r="G34" s="240"/>
      <c r="H34" s="240"/>
    </row>
    <row r="35" spans="1:8" ht="17.45" customHeight="1">
      <c r="A35" s="240"/>
      <c r="B35" s="240"/>
      <c r="C35" s="240"/>
      <c r="D35" s="240"/>
      <c r="E35" s="240"/>
      <c r="F35" s="240"/>
      <c r="G35" s="240"/>
      <c r="H35" s="240"/>
    </row>
    <row r="38" spans="1:4" ht="17.45" customHeight="1">
      <c r="A38" s="200" t="s">
        <v>324</v>
      </c>
      <c r="B38" s="200"/>
      <c r="C38" s="200"/>
      <c r="D38" s="200"/>
    </row>
    <row r="39" spans="1:4" ht="17.45" customHeight="1">
      <c r="A39" s="268" t="s">
        <v>325</v>
      </c>
      <c r="B39" s="200"/>
      <c r="C39" s="200"/>
      <c r="D39" s="200"/>
    </row>
  </sheetData>
  <mergeCells count="22">
    <mergeCell ref="A3:H3"/>
    <mergeCell ref="I3:Q3"/>
    <mergeCell ref="O6:Q6"/>
    <mergeCell ref="A7:A8"/>
    <mergeCell ref="B7:B8"/>
    <mergeCell ref="C7:D8"/>
    <mergeCell ref="E7:E8"/>
    <mergeCell ref="F7:H7"/>
    <mergeCell ref="I7:L7"/>
    <mergeCell ref="M7:M8"/>
    <mergeCell ref="N7:N8"/>
    <mergeCell ref="O7:O8"/>
    <mergeCell ref="P7:P8"/>
    <mergeCell ref="Q7:Q8"/>
    <mergeCell ref="M15:Q15"/>
    <mergeCell ref="C13:D13"/>
    <mergeCell ref="C9:D9"/>
    <mergeCell ref="C10:D10"/>
    <mergeCell ref="A20:H20"/>
    <mergeCell ref="C11:D11"/>
    <mergeCell ref="C12:D12"/>
    <mergeCell ref="C14:D14"/>
  </mergeCells>
  <hyperlinks>
    <hyperlink ref="A39" r:id="rId1" display="http://www.kesis.net/sub/sub_0001.jsp"/>
  </hyperlinks>
  <printOptions/>
  <pageMargins left="0.5905511811023622" right="0.5905511811023622" top="0.5905511811023622" bottom="0.984251968503937" header="0" footer="0"/>
  <pageSetup horizontalDpi="600" verticalDpi="600" orientation="portrait" paperSize="7" r:id="rId4"/>
  <colBreaks count="1" manualBreakCount="1">
    <brk id="8" max="16383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47"/>
  <sheetViews>
    <sheetView showGridLines="0" view="pageBreakPreview" zoomScaleSheetLayoutView="100" workbookViewId="0" topLeftCell="A7">
      <selection activeCell="C22" sqref="C22"/>
    </sheetView>
  </sheetViews>
  <sheetFormatPr defaultColWidth="8.88671875" defaultRowHeight="13.5"/>
  <cols>
    <col min="1" max="1" width="9.4453125" style="39" customWidth="1"/>
    <col min="2" max="2" width="10.99609375" style="39" customWidth="1"/>
    <col min="3" max="3" width="11.88671875" style="39" customWidth="1"/>
    <col min="4" max="4" width="11.10546875" style="39" customWidth="1"/>
    <col min="5" max="5" width="10.99609375" style="39" customWidth="1"/>
    <col min="6" max="6" width="11.10546875" style="86" customWidth="1"/>
    <col min="7" max="7" width="12.3359375" style="39" customWidth="1"/>
    <col min="8" max="8" width="9.4453125" style="39" customWidth="1"/>
    <col min="9" max="9" width="9.99609375" style="39" customWidth="1"/>
    <col min="10" max="10" width="8.5546875" style="39" customWidth="1"/>
    <col min="11" max="11" width="13.99609375" style="39" customWidth="1"/>
    <col min="12" max="12" width="12.10546875" style="39" customWidth="1"/>
    <col min="13" max="16384" width="8.88671875" style="39" customWidth="1"/>
  </cols>
  <sheetData>
    <row r="1" spans="1:12" ht="12" customHeight="1">
      <c r="A1" s="97"/>
      <c r="B1" s="97"/>
      <c r="C1" s="97"/>
      <c r="D1" s="97"/>
      <c r="E1" s="97"/>
      <c r="F1" s="325"/>
      <c r="G1" s="97"/>
      <c r="H1" s="97"/>
      <c r="I1" s="97"/>
      <c r="J1" s="97"/>
      <c r="K1" s="97"/>
      <c r="L1" s="318"/>
    </row>
    <row r="2" spans="1:12" ht="12" customHeight="1">
      <c r="A2" s="97"/>
      <c r="B2" s="97"/>
      <c r="C2" s="97"/>
      <c r="D2" s="97"/>
      <c r="E2" s="97"/>
      <c r="F2" s="325"/>
      <c r="G2" s="97"/>
      <c r="H2" s="97"/>
      <c r="I2" s="97"/>
      <c r="J2" s="97"/>
      <c r="K2" s="97"/>
      <c r="L2" s="97"/>
    </row>
    <row r="3" spans="1:12" ht="20.1" customHeight="1">
      <c r="A3" s="463" t="s">
        <v>234</v>
      </c>
      <c r="B3" s="463"/>
      <c r="C3" s="463"/>
      <c r="D3" s="463"/>
      <c r="E3" s="463"/>
      <c r="F3" s="463"/>
      <c r="G3" s="493" t="s">
        <v>236</v>
      </c>
      <c r="H3" s="493"/>
      <c r="I3" s="493"/>
      <c r="J3" s="493"/>
      <c r="K3" s="493"/>
      <c r="L3" s="493"/>
    </row>
    <row r="4" spans="1:12" ht="30" customHeight="1">
      <c r="A4" s="97"/>
      <c r="B4" s="97"/>
      <c r="C4" s="97"/>
      <c r="D4" s="97"/>
      <c r="E4" s="97"/>
      <c r="F4" s="325"/>
      <c r="G4" s="97"/>
      <c r="H4" s="97"/>
      <c r="I4" s="97"/>
      <c r="J4" s="97"/>
      <c r="K4" s="97"/>
      <c r="L4" s="97"/>
    </row>
    <row r="5" spans="1:12" ht="15" customHeight="1" thickBot="1">
      <c r="A5" s="234" t="s">
        <v>1</v>
      </c>
      <c r="B5" s="97"/>
      <c r="C5" s="97"/>
      <c r="D5" s="97"/>
      <c r="E5" s="97"/>
      <c r="F5" s="325"/>
      <c r="G5" s="97"/>
      <c r="H5" s="97"/>
      <c r="I5" s="97"/>
      <c r="J5" s="97"/>
      <c r="K5" s="97"/>
      <c r="L5" s="313" t="s">
        <v>395</v>
      </c>
    </row>
    <row r="6" spans="1:12" s="40" customFormat="1" ht="22.5" customHeight="1">
      <c r="A6" s="326"/>
      <c r="B6" s="464" t="s">
        <v>48</v>
      </c>
      <c r="C6" s="465"/>
      <c r="D6" s="465"/>
      <c r="E6" s="465"/>
      <c r="F6" s="465"/>
      <c r="G6" s="466" t="s">
        <v>49</v>
      </c>
      <c r="H6" s="466"/>
      <c r="I6" s="466"/>
      <c r="J6" s="466"/>
      <c r="K6" s="467"/>
      <c r="L6" s="468" t="s">
        <v>146</v>
      </c>
    </row>
    <row r="7" spans="1:12" s="40" customFormat="1" ht="15" customHeight="1">
      <c r="A7" s="41" t="s">
        <v>158</v>
      </c>
      <c r="B7" s="471" t="s">
        <v>37</v>
      </c>
      <c r="C7" s="498" t="s">
        <v>220</v>
      </c>
      <c r="D7" s="327" t="s">
        <v>2</v>
      </c>
      <c r="E7" s="488" t="s">
        <v>132</v>
      </c>
      <c r="F7" s="491" t="s">
        <v>47</v>
      </c>
      <c r="G7" s="478" t="s">
        <v>3</v>
      </c>
      <c r="H7" s="479"/>
      <c r="I7" s="471" t="s">
        <v>5</v>
      </c>
      <c r="J7" s="471" t="s">
        <v>136</v>
      </c>
      <c r="K7" s="327" t="s">
        <v>8</v>
      </c>
      <c r="L7" s="484"/>
    </row>
    <row r="8" spans="1:12" s="40" customFormat="1" ht="15" customHeight="1">
      <c r="A8" s="41"/>
      <c r="B8" s="472"/>
      <c r="C8" s="499"/>
      <c r="D8" s="328" t="s">
        <v>144</v>
      </c>
      <c r="E8" s="489"/>
      <c r="F8" s="492"/>
      <c r="G8" s="496" t="s">
        <v>4</v>
      </c>
      <c r="H8" s="497"/>
      <c r="I8" s="472"/>
      <c r="J8" s="472"/>
      <c r="K8" s="328" t="s">
        <v>177</v>
      </c>
      <c r="L8" s="484"/>
    </row>
    <row r="9" spans="1:12" s="40" customFormat="1" ht="15" customHeight="1">
      <c r="A9" s="41" t="s">
        <v>172</v>
      </c>
      <c r="B9" s="329" t="s">
        <v>31</v>
      </c>
      <c r="C9" s="494" t="s">
        <v>221</v>
      </c>
      <c r="D9" s="500" t="s">
        <v>343</v>
      </c>
      <c r="E9" s="68" t="s">
        <v>133</v>
      </c>
      <c r="F9" s="330" t="s">
        <v>34</v>
      </c>
      <c r="G9" s="479" t="s">
        <v>407</v>
      </c>
      <c r="H9" s="471" t="s">
        <v>397</v>
      </c>
      <c r="I9" s="329" t="s">
        <v>6</v>
      </c>
      <c r="J9" s="473" t="s">
        <v>339</v>
      </c>
      <c r="K9" s="473" t="s">
        <v>342</v>
      </c>
      <c r="L9" s="484"/>
    </row>
    <row r="10" spans="1:12" s="40" customFormat="1" ht="27" customHeight="1" thickBot="1">
      <c r="A10" s="42"/>
      <c r="B10" s="331" t="s">
        <v>32</v>
      </c>
      <c r="C10" s="495"/>
      <c r="D10" s="501"/>
      <c r="E10" s="69"/>
      <c r="F10" s="332" t="s">
        <v>35</v>
      </c>
      <c r="G10" s="477"/>
      <c r="H10" s="487"/>
      <c r="I10" s="331" t="s">
        <v>7</v>
      </c>
      <c r="J10" s="474"/>
      <c r="K10" s="474"/>
      <c r="L10" s="485"/>
    </row>
    <row r="11" spans="1:12" s="40" customFormat="1" ht="30" customHeight="1">
      <c r="A11" s="54" t="s">
        <v>134</v>
      </c>
      <c r="B11" s="71">
        <v>4</v>
      </c>
      <c r="C11" s="72">
        <v>101</v>
      </c>
      <c r="D11" s="72">
        <v>3691</v>
      </c>
      <c r="E11" s="72">
        <v>0</v>
      </c>
      <c r="F11" s="87">
        <v>30233</v>
      </c>
      <c r="G11" s="73">
        <v>1249</v>
      </c>
      <c r="H11" s="72">
        <v>452</v>
      </c>
      <c r="I11" s="72">
        <v>7825</v>
      </c>
      <c r="J11" s="72">
        <v>21611</v>
      </c>
      <c r="K11" s="72">
        <v>17565</v>
      </c>
      <c r="L11" s="57" t="s">
        <v>134</v>
      </c>
    </row>
    <row r="12" spans="1:12" s="40" customFormat="1" ht="30" customHeight="1">
      <c r="A12" s="47" t="s">
        <v>408</v>
      </c>
      <c r="B12" s="49" t="s">
        <v>9</v>
      </c>
      <c r="C12" s="48" t="s">
        <v>9</v>
      </c>
      <c r="D12" s="48" t="s">
        <v>9</v>
      </c>
      <c r="E12" s="52">
        <v>0</v>
      </c>
      <c r="F12" s="88" t="s">
        <v>9</v>
      </c>
      <c r="G12" s="74" t="s">
        <v>9</v>
      </c>
      <c r="H12" s="48" t="s">
        <v>9</v>
      </c>
      <c r="I12" s="48" t="s">
        <v>9</v>
      </c>
      <c r="J12" s="48" t="s">
        <v>9</v>
      </c>
      <c r="K12" s="48" t="s">
        <v>9</v>
      </c>
      <c r="L12" s="67" t="s">
        <v>130</v>
      </c>
    </row>
    <row r="13" spans="1:12" s="40" customFormat="1" ht="30" customHeight="1">
      <c r="A13" s="47" t="s">
        <v>129</v>
      </c>
      <c r="B13" s="49">
        <v>4</v>
      </c>
      <c r="C13" s="48">
        <v>101</v>
      </c>
      <c r="D13" s="48">
        <v>3691</v>
      </c>
      <c r="E13" s="53" t="s">
        <v>0</v>
      </c>
      <c r="F13" s="88">
        <v>30233</v>
      </c>
      <c r="G13" s="74">
        <v>1249</v>
      </c>
      <c r="H13" s="48">
        <v>452</v>
      </c>
      <c r="I13" s="48">
        <v>7825</v>
      </c>
      <c r="J13" s="48">
        <v>21611</v>
      </c>
      <c r="K13" s="48">
        <v>17565</v>
      </c>
      <c r="L13" s="67" t="s">
        <v>131</v>
      </c>
    </row>
    <row r="14" spans="1:13" s="44" customFormat="1" ht="30" customHeight="1">
      <c r="A14" s="35" t="s">
        <v>64</v>
      </c>
      <c r="B14" s="71">
        <v>4</v>
      </c>
      <c r="C14" s="75">
        <v>83</v>
      </c>
      <c r="D14" s="75">
        <v>4331</v>
      </c>
      <c r="E14" s="75">
        <v>31581</v>
      </c>
      <c r="F14" s="89">
        <v>31556</v>
      </c>
      <c r="G14" s="75">
        <v>504</v>
      </c>
      <c r="H14" s="75">
        <v>529</v>
      </c>
      <c r="I14" s="75">
        <v>7128</v>
      </c>
      <c r="J14" s="75">
        <v>24453</v>
      </c>
      <c r="K14" s="75">
        <v>24626</v>
      </c>
      <c r="L14" s="76" t="s">
        <v>64</v>
      </c>
      <c r="M14" s="43"/>
    </row>
    <row r="15" spans="1:13" s="84" customFormat="1" ht="30" customHeight="1">
      <c r="A15" s="99" t="s">
        <v>188</v>
      </c>
      <c r="B15" s="100">
        <v>4</v>
      </c>
      <c r="C15" s="89">
        <v>94</v>
      </c>
      <c r="D15" s="89">
        <v>3833</v>
      </c>
      <c r="E15" s="89">
        <v>33700</v>
      </c>
      <c r="F15" s="119">
        <v>34013</v>
      </c>
      <c r="G15" s="89">
        <v>528</v>
      </c>
      <c r="H15" s="89">
        <v>215</v>
      </c>
      <c r="I15" s="119">
        <v>9171</v>
      </c>
      <c r="J15" s="119">
        <v>24529</v>
      </c>
      <c r="K15" s="119">
        <v>23084</v>
      </c>
      <c r="L15" s="105" t="s">
        <v>188</v>
      </c>
      <c r="M15" s="83"/>
    </row>
    <row r="16" spans="1:13" s="117" customFormat="1" ht="30" customHeight="1">
      <c r="A16" s="99" t="s">
        <v>181</v>
      </c>
      <c r="B16" s="100">
        <v>5</v>
      </c>
      <c r="C16" s="87">
        <v>104</v>
      </c>
      <c r="D16" s="87">
        <v>5150</v>
      </c>
      <c r="E16" s="87">
        <v>41360</v>
      </c>
      <c r="F16" s="87">
        <v>41363</v>
      </c>
      <c r="G16" s="87">
        <v>524</v>
      </c>
      <c r="H16" s="87">
        <v>521</v>
      </c>
      <c r="I16" s="87">
        <v>9159</v>
      </c>
      <c r="J16" s="87">
        <v>32201</v>
      </c>
      <c r="K16" s="87">
        <v>28764</v>
      </c>
      <c r="L16" s="105" t="s">
        <v>181</v>
      </c>
      <c r="M16" s="116"/>
    </row>
    <row r="17" spans="1:13" s="117" customFormat="1" ht="30" customHeight="1">
      <c r="A17" s="99" t="s">
        <v>216</v>
      </c>
      <c r="B17" s="100">
        <v>5</v>
      </c>
      <c r="C17" s="87">
        <v>177</v>
      </c>
      <c r="D17" s="87">
        <v>5579</v>
      </c>
      <c r="E17" s="87">
        <v>46885</v>
      </c>
      <c r="F17" s="87">
        <v>46919</v>
      </c>
      <c r="G17" s="87">
        <v>83</v>
      </c>
      <c r="H17" s="87">
        <v>49</v>
      </c>
      <c r="I17" s="87">
        <v>9983</v>
      </c>
      <c r="J17" s="87">
        <v>36902</v>
      </c>
      <c r="K17" s="87">
        <v>26217</v>
      </c>
      <c r="L17" s="105" t="s">
        <v>216</v>
      </c>
      <c r="M17" s="116"/>
    </row>
    <row r="18" spans="1:13" s="117" customFormat="1" ht="30" customHeight="1">
      <c r="A18" s="99" t="s">
        <v>229</v>
      </c>
      <c r="B18" s="133">
        <v>5</v>
      </c>
      <c r="C18" s="87">
        <v>123</v>
      </c>
      <c r="D18" s="87">
        <v>5039</v>
      </c>
      <c r="E18" s="87">
        <v>46657</v>
      </c>
      <c r="F18" s="87">
        <v>46451</v>
      </c>
      <c r="G18" s="87">
        <v>49</v>
      </c>
      <c r="H18" s="87">
        <v>594</v>
      </c>
      <c r="I18" s="87">
        <v>9190</v>
      </c>
      <c r="J18" s="87">
        <v>37467</v>
      </c>
      <c r="K18" s="87">
        <v>29247</v>
      </c>
      <c r="L18" s="134" t="s">
        <v>229</v>
      </c>
      <c r="M18" s="116"/>
    </row>
    <row r="19" spans="1:13" s="117" customFormat="1" ht="30" customHeight="1">
      <c r="A19" s="99" t="s">
        <v>336</v>
      </c>
      <c r="B19" s="133">
        <v>4</v>
      </c>
      <c r="C19" s="87">
        <v>109</v>
      </c>
      <c r="D19" s="87">
        <v>4907</v>
      </c>
      <c r="E19" s="87">
        <v>44786</v>
      </c>
      <c r="F19" s="87">
        <v>45009</v>
      </c>
      <c r="G19" s="87">
        <v>371</v>
      </c>
      <c r="H19" s="87">
        <v>148</v>
      </c>
      <c r="I19" s="87">
        <v>10751</v>
      </c>
      <c r="J19" s="87">
        <v>34035</v>
      </c>
      <c r="K19" s="87">
        <v>126211</v>
      </c>
      <c r="L19" s="134" t="s">
        <v>336</v>
      </c>
      <c r="M19" s="116"/>
    </row>
    <row r="20" spans="1:13" s="117" customFormat="1" ht="30" customHeight="1">
      <c r="A20" s="99" t="s">
        <v>337</v>
      </c>
      <c r="B20" s="133">
        <f>SUM(B21:B24)</f>
        <v>7</v>
      </c>
      <c r="C20" s="87">
        <v>135</v>
      </c>
      <c r="D20" s="87">
        <f aca="true" t="shared" si="0" ref="D20:K20">SUM(D21:D24)</f>
        <v>4422</v>
      </c>
      <c r="E20" s="87">
        <f t="shared" si="0"/>
        <v>38230</v>
      </c>
      <c r="F20" s="87">
        <f t="shared" si="0"/>
        <v>38756</v>
      </c>
      <c r="G20" s="87">
        <f t="shared" si="0"/>
        <v>991</v>
      </c>
      <c r="H20" s="87">
        <f t="shared" si="0"/>
        <v>465</v>
      </c>
      <c r="I20" s="87">
        <f t="shared" si="0"/>
        <v>7558</v>
      </c>
      <c r="J20" s="87">
        <f t="shared" si="0"/>
        <v>30672</v>
      </c>
      <c r="K20" s="87">
        <f t="shared" si="0"/>
        <v>41048</v>
      </c>
      <c r="L20" s="105" t="s">
        <v>338</v>
      </c>
      <c r="M20" s="116"/>
    </row>
    <row r="21" spans="1:59" s="84" customFormat="1" ht="30" customHeight="1">
      <c r="A21" s="79" t="s">
        <v>95</v>
      </c>
      <c r="B21" s="302">
        <v>2</v>
      </c>
      <c r="C21" s="185" t="s">
        <v>245</v>
      </c>
      <c r="D21" s="81" t="s">
        <v>245</v>
      </c>
      <c r="E21" s="81" t="s">
        <v>245</v>
      </c>
      <c r="F21" s="321" t="s">
        <v>245</v>
      </c>
      <c r="G21" s="81" t="s">
        <v>245</v>
      </c>
      <c r="H21" s="81" t="s">
        <v>245</v>
      </c>
      <c r="I21" s="321" t="s">
        <v>245</v>
      </c>
      <c r="J21" s="321" t="s">
        <v>245</v>
      </c>
      <c r="K21" s="321" t="s">
        <v>245</v>
      </c>
      <c r="L21" s="82" t="s">
        <v>89</v>
      </c>
      <c r="M21" s="83"/>
      <c r="BG21" s="83"/>
    </row>
    <row r="22" spans="1:13" s="84" customFormat="1" ht="30" customHeight="1">
      <c r="A22" s="79" t="s">
        <v>96</v>
      </c>
      <c r="B22" s="302">
        <v>1</v>
      </c>
      <c r="C22" s="185" t="s">
        <v>245</v>
      </c>
      <c r="D22" s="81" t="s">
        <v>245</v>
      </c>
      <c r="E22" s="81" t="s">
        <v>245</v>
      </c>
      <c r="F22" s="321" t="s">
        <v>245</v>
      </c>
      <c r="G22" s="81" t="s">
        <v>245</v>
      </c>
      <c r="H22" s="81" t="s">
        <v>245</v>
      </c>
      <c r="I22" s="321" t="s">
        <v>245</v>
      </c>
      <c r="J22" s="321" t="s">
        <v>245</v>
      </c>
      <c r="K22" s="321" t="s">
        <v>245</v>
      </c>
      <c r="L22" s="82" t="s">
        <v>90</v>
      </c>
      <c r="M22" s="83"/>
    </row>
    <row r="23" spans="1:12" s="85" customFormat="1" ht="30" customHeight="1">
      <c r="A23" s="79" t="s">
        <v>97</v>
      </c>
      <c r="B23" s="80">
        <v>4</v>
      </c>
      <c r="C23" s="81">
        <v>84</v>
      </c>
      <c r="D23" s="81">
        <v>4422</v>
      </c>
      <c r="E23" s="81">
        <v>38230</v>
      </c>
      <c r="F23" s="321">
        <v>38756</v>
      </c>
      <c r="G23" s="81">
        <v>991</v>
      </c>
      <c r="H23" s="81">
        <v>465</v>
      </c>
      <c r="I23" s="321">
        <v>7558</v>
      </c>
      <c r="J23" s="321">
        <v>30672</v>
      </c>
      <c r="K23" s="321">
        <v>41048</v>
      </c>
      <c r="L23" s="82" t="s">
        <v>91</v>
      </c>
    </row>
    <row r="24" spans="1:12" s="85" customFormat="1" ht="30" customHeight="1">
      <c r="A24" s="79" t="s">
        <v>409</v>
      </c>
      <c r="B24" s="303">
        <v>0</v>
      </c>
      <c r="C24" s="5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321">
        <v>0</v>
      </c>
      <c r="J24" s="321">
        <v>0</v>
      </c>
      <c r="K24" s="321">
        <v>0</v>
      </c>
      <c r="L24" s="82" t="s">
        <v>92</v>
      </c>
    </row>
    <row r="25" spans="1:12" ht="3.95" customHeight="1" thickBot="1">
      <c r="A25" s="195"/>
      <c r="B25" s="333"/>
      <c r="C25" s="334"/>
      <c r="D25" s="334"/>
      <c r="E25" s="334"/>
      <c r="F25" s="335"/>
      <c r="G25" s="334"/>
      <c r="H25" s="334"/>
      <c r="I25" s="334"/>
      <c r="J25" s="334"/>
      <c r="K25" s="334"/>
      <c r="L25" s="180"/>
    </row>
    <row r="26" spans="1:12" s="124" customFormat="1" ht="12.95" customHeight="1">
      <c r="A26" s="486" t="s">
        <v>403</v>
      </c>
      <c r="B26" s="486"/>
      <c r="C26" s="486"/>
      <c r="D26" s="194"/>
      <c r="E26" s="194"/>
      <c r="F26" s="91"/>
      <c r="G26" s="194"/>
      <c r="H26" s="194"/>
      <c r="I26" s="129"/>
      <c r="J26" s="129"/>
      <c r="K26" s="129"/>
      <c r="L26" s="179" t="s">
        <v>398</v>
      </c>
    </row>
    <row r="27" spans="1:12" ht="12.95" customHeight="1">
      <c r="A27" s="178" t="s">
        <v>227</v>
      </c>
      <c r="B27" s="166"/>
      <c r="C27" s="175"/>
      <c r="D27" s="175"/>
      <c r="E27" s="175"/>
      <c r="F27" s="92"/>
      <c r="G27" s="490" t="s">
        <v>142</v>
      </c>
      <c r="H27" s="490"/>
      <c r="I27" s="490"/>
      <c r="J27" s="490"/>
      <c r="K27" s="490"/>
      <c r="L27" s="490"/>
    </row>
    <row r="28" s="40" customFormat="1" ht="15.75" customHeight="1"/>
    <row r="29" s="40" customFormat="1" ht="15" customHeight="1"/>
    <row r="30" s="40" customFormat="1" ht="15" customHeight="1"/>
    <row r="31" s="40" customFormat="1" ht="15" customHeight="1"/>
    <row r="32" s="40" customFormat="1" ht="15" customHeight="1"/>
    <row r="33" s="40" customFormat="1" ht="15" customHeight="1"/>
    <row r="34" s="40" customFormat="1" ht="15" customHeight="1"/>
    <row r="35" s="40" customFormat="1" ht="15" customHeight="1"/>
    <row r="36" s="40" customFormat="1" ht="15" customHeight="1"/>
    <row r="37" s="40" customFormat="1" ht="15" customHeight="1"/>
    <row r="38" ht="15" customHeight="1">
      <c r="F38" s="39"/>
    </row>
    <row r="39" s="97" customFormat="1" ht="15" customHeight="1"/>
    <row r="40" s="108" customFormat="1" ht="15" customHeight="1"/>
    <row r="41" ht="15" customHeight="1">
      <c r="F41" s="39"/>
    </row>
    <row r="42" ht="15" customHeight="1">
      <c r="F42" s="39"/>
    </row>
    <row r="43" ht="15" customHeight="1">
      <c r="F43" s="39"/>
    </row>
    <row r="44" ht="15" customHeight="1">
      <c r="F44" s="39"/>
    </row>
    <row r="45" ht="4.5" customHeight="1">
      <c r="F45" s="39"/>
    </row>
    <row r="46" spans="13:16" s="40" customFormat="1" ht="12" customHeight="1">
      <c r="M46" s="9"/>
      <c r="N46" s="9"/>
      <c r="O46" s="8"/>
      <c r="P46" s="8"/>
    </row>
    <row r="47" spans="13:16" s="2" customFormat="1" ht="12" customHeight="1">
      <c r="M47" s="6"/>
      <c r="N47" s="6"/>
      <c r="O47" s="6"/>
      <c r="P47" s="6"/>
    </row>
    <row r="48" s="3" customFormat="1" ht="12" customHeight="1"/>
  </sheetData>
  <mergeCells count="21">
    <mergeCell ref="A3:F3"/>
    <mergeCell ref="G3:L3"/>
    <mergeCell ref="B6:F6"/>
    <mergeCell ref="G6:K6"/>
    <mergeCell ref="L6:L10"/>
    <mergeCell ref="C9:C10"/>
    <mergeCell ref="G7:H7"/>
    <mergeCell ref="G8:H8"/>
    <mergeCell ref="B7:B8"/>
    <mergeCell ref="C7:C8"/>
    <mergeCell ref="D9:D10"/>
    <mergeCell ref="G9:G10"/>
    <mergeCell ref="H9:H10"/>
    <mergeCell ref="J9:J10"/>
    <mergeCell ref="A26:C26"/>
    <mergeCell ref="E7:E8"/>
    <mergeCell ref="G27:L27"/>
    <mergeCell ref="J7:J8"/>
    <mergeCell ref="F7:F8"/>
    <mergeCell ref="I7:I8"/>
    <mergeCell ref="K9:K10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6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view="pageBreakPreview" zoomScaleSheetLayoutView="100" workbookViewId="0" topLeftCell="A7">
      <selection activeCell="E21" sqref="E21:E22"/>
    </sheetView>
  </sheetViews>
  <sheetFormatPr defaultColWidth="8.88671875" defaultRowHeight="13.5"/>
  <cols>
    <col min="1" max="1" width="9.4453125" style="0" customWidth="1"/>
    <col min="2" max="2" width="10.4453125" style="0" customWidth="1"/>
    <col min="3" max="5" width="11.4453125" style="0" customWidth="1"/>
    <col min="6" max="6" width="12.21484375" style="0" customWidth="1"/>
    <col min="7" max="7" width="11.10546875" style="0" customWidth="1"/>
    <col min="8" max="8" width="10.10546875" style="0" customWidth="1"/>
    <col min="9" max="9" width="10.5546875" style="0" customWidth="1"/>
    <col min="10" max="10" width="9.3359375" style="0" customWidth="1"/>
    <col min="11" max="11" width="13.5546875" style="0" customWidth="1"/>
    <col min="12" max="12" width="12.10546875" style="0" customWidth="1"/>
  </cols>
  <sheetData>
    <row r="1" spans="1:13" ht="12" customHeight="1">
      <c r="A1" s="97"/>
      <c r="B1" s="97"/>
      <c r="C1" s="97"/>
      <c r="D1" s="97"/>
      <c r="E1" s="97"/>
      <c r="F1" s="325"/>
      <c r="G1" s="97"/>
      <c r="H1" s="97"/>
      <c r="I1" s="97"/>
      <c r="J1" s="97"/>
      <c r="K1" s="97"/>
      <c r="L1" s="318"/>
      <c r="M1" s="39"/>
    </row>
    <row r="2" spans="1:13" ht="12" customHeight="1">
      <c r="A2" s="97"/>
      <c r="B2" s="97"/>
      <c r="C2" s="97"/>
      <c r="D2" s="97"/>
      <c r="E2" s="97"/>
      <c r="F2" s="325"/>
      <c r="G2" s="97"/>
      <c r="H2" s="97"/>
      <c r="I2" s="97"/>
      <c r="J2" s="97"/>
      <c r="K2" s="97"/>
      <c r="L2" s="318"/>
      <c r="M2" s="39"/>
    </row>
    <row r="3" spans="1:12" ht="20.1" customHeight="1">
      <c r="A3" s="463" t="s">
        <v>235</v>
      </c>
      <c r="B3" s="463"/>
      <c r="C3" s="463"/>
      <c r="D3" s="463"/>
      <c r="E3" s="463"/>
      <c r="F3" s="463"/>
      <c r="G3" s="493" t="s">
        <v>498</v>
      </c>
      <c r="H3" s="493"/>
      <c r="I3" s="493"/>
      <c r="J3" s="493"/>
      <c r="K3" s="493"/>
      <c r="L3" s="493"/>
    </row>
    <row r="4" spans="1:12" ht="30" customHeight="1">
      <c r="A4" s="45"/>
      <c r="B4" s="45"/>
      <c r="C4" s="45"/>
      <c r="D4" s="45"/>
      <c r="E4" s="45"/>
      <c r="F4" s="90"/>
      <c r="G4" s="45"/>
      <c r="H4" s="45"/>
      <c r="I4" s="45"/>
      <c r="J4" s="45"/>
      <c r="K4" s="45"/>
      <c r="L4" s="45"/>
    </row>
    <row r="5" spans="1:12" ht="15" customHeight="1" thickBot="1">
      <c r="A5" s="336" t="s">
        <v>410</v>
      </c>
      <c r="B5" s="45"/>
      <c r="C5" s="45"/>
      <c r="D5" s="45"/>
      <c r="E5" s="45"/>
      <c r="F5" s="90"/>
      <c r="G5" s="45"/>
      <c r="H5" s="45"/>
      <c r="I5" s="45"/>
      <c r="J5" s="45"/>
      <c r="K5" s="45"/>
      <c r="L5" s="313" t="s">
        <v>395</v>
      </c>
    </row>
    <row r="6" spans="1:12" ht="21" customHeight="1">
      <c r="A6" s="337"/>
      <c r="B6" s="502" t="s">
        <v>411</v>
      </c>
      <c r="C6" s="466"/>
      <c r="D6" s="466"/>
      <c r="E6" s="466"/>
      <c r="F6" s="466"/>
      <c r="G6" s="466" t="s">
        <v>51</v>
      </c>
      <c r="H6" s="466"/>
      <c r="I6" s="466"/>
      <c r="J6" s="466"/>
      <c r="K6" s="467"/>
      <c r="L6" s="468" t="s">
        <v>146</v>
      </c>
    </row>
    <row r="7" spans="1:12" ht="18" customHeight="1">
      <c r="A7" s="19" t="s">
        <v>412</v>
      </c>
      <c r="B7" s="471" t="s">
        <v>37</v>
      </c>
      <c r="C7" s="505" t="s">
        <v>220</v>
      </c>
      <c r="D7" s="327" t="s">
        <v>2</v>
      </c>
      <c r="E7" s="488" t="s">
        <v>132</v>
      </c>
      <c r="F7" s="491" t="s">
        <v>47</v>
      </c>
      <c r="G7" s="503" t="s">
        <v>413</v>
      </c>
      <c r="H7" s="504"/>
      <c r="I7" s="471" t="s">
        <v>5</v>
      </c>
      <c r="J7" s="471" t="s">
        <v>136</v>
      </c>
      <c r="K7" s="327" t="s">
        <v>8</v>
      </c>
      <c r="L7" s="484"/>
    </row>
    <row r="8" spans="1:12" ht="18" customHeight="1">
      <c r="A8" s="19"/>
      <c r="B8" s="472"/>
      <c r="C8" s="506"/>
      <c r="D8" s="328" t="s">
        <v>38</v>
      </c>
      <c r="E8" s="489"/>
      <c r="F8" s="492"/>
      <c r="G8" s="496" t="s">
        <v>4</v>
      </c>
      <c r="H8" s="497"/>
      <c r="I8" s="472"/>
      <c r="J8" s="472"/>
      <c r="K8" s="328" t="s">
        <v>177</v>
      </c>
      <c r="L8" s="484"/>
    </row>
    <row r="9" spans="1:12" ht="18" customHeight="1">
      <c r="A9" s="19" t="s">
        <v>124</v>
      </c>
      <c r="B9" s="329" t="s">
        <v>31</v>
      </c>
      <c r="C9" s="292" t="s">
        <v>222</v>
      </c>
      <c r="D9" s="329" t="s">
        <v>344</v>
      </c>
      <c r="E9" s="68" t="s">
        <v>133</v>
      </c>
      <c r="F9" s="330" t="s">
        <v>34</v>
      </c>
      <c r="G9" s="479" t="s">
        <v>407</v>
      </c>
      <c r="H9" s="471" t="s">
        <v>397</v>
      </c>
      <c r="I9" s="329" t="s">
        <v>6</v>
      </c>
      <c r="J9" s="473" t="s">
        <v>339</v>
      </c>
      <c r="K9" s="473" t="s">
        <v>342</v>
      </c>
      <c r="L9" s="484"/>
    </row>
    <row r="10" spans="1:12" ht="18" customHeight="1" thickBot="1">
      <c r="A10" s="46"/>
      <c r="B10" s="331" t="s">
        <v>32</v>
      </c>
      <c r="C10" s="293" t="s">
        <v>223</v>
      </c>
      <c r="D10" s="331" t="s">
        <v>36</v>
      </c>
      <c r="E10" s="69"/>
      <c r="F10" s="332" t="s">
        <v>35</v>
      </c>
      <c r="G10" s="477"/>
      <c r="H10" s="487"/>
      <c r="I10" s="331" t="s">
        <v>7</v>
      </c>
      <c r="J10" s="474"/>
      <c r="K10" s="474"/>
      <c r="L10" s="485"/>
    </row>
    <row r="11" spans="1:12" ht="30" customHeight="1">
      <c r="A11" s="54" t="s">
        <v>140</v>
      </c>
      <c r="B11" s="71">
        <v>845</v>
      </c>
      <c r="C11" s="72">
        <v>59824</v>
      </c>
      <c r="D11" s="72">
        <v>2283685</v>
      </c>
      <c r="E11" s="72">
        <v>29864243</v>
      </c>
      <c r="F11" s="87">
        <v>29743249</v>
      </c>
      <c r="G11" s="73">
        <v>2021170</v>
      </c>
      <c r="H11" s="72">
        <v>2142164</v>
      </c>
      <c r="I11" s="72">
        <v>17530223</v>
      </c>
      <c r="J11" s="72">
        <v>12334020</v>
      </c>
      <c r="K11" s="72">
        <v>14693639</v>
      </c>
      <c r="L11" s="57" t="s">
        <v>140</v>
      </c>
    </row>
    <row r="12" spans="1:12" ht="30" customHeight="1">
      <c r="A12" s="47" t="s">
        <v>408</v>
      </c>
      <c r="B12" s="48">
        <v>228</v>
      </c>
      <c r="C12" s="48">
        <v>27339</v>
      </c>
      <c r="D12" s="48">
        <v>1139742</v>
      </c>
      <c r="E12" s="48">
        <v>14350260</v>
      </c>
      <c r="F12" s="88">
        <v>14330653</v>
      </c>
      <c r="G12" s="74">
        <v>900575</v>
      </c>
      <c r="H12" s="48">
        <v>920182</v>
      </c>
      <c r="I12" s="48">
        <v>7360026</v>
      </c>
      <c r="J12" s="48">
        <v>6990234</v>
      </c>
      <c r="K12" s="48">
        <v>7410637</v>
      </c>
      <c r="L12" s="67" t="s">
        <v>138</v>
      </c>
    </row>
    <row r="13" spans="1:12" ht="30" customHeight="1">
      <c r="A13" s="47" t="s">
        <v>129</v>
      </c>
      <c r="B13" s="48">
        <v>617</v>
      </c>
      <c r="C13" s="48">
        <v>32485</v>
      </c>
      <c r="D13" s="48">
        <v>1143943</v>
      </c>
      <c r="E13" s="48">
        <v>15513983</v>
      </c>
      <c r="F13" s="88">
        <v>15412596</v>
      </c>
      <c r="G13" s="74">
        <v>1120595</v>
      </c>
      <c r="H13" s="48">
        <v>1221982</v>
      </c>
      <c r="I13" s="48">
        <v>10170197</v>
      </c>
      <c r="J13" s="48">
        <v>5343786</v>
      </c>
      <c r="K13" s="48">
        <v>7283002</v>
      </c>
      <c r="L13" s="67" t="s">
        <v>139</v>
      </c>
    </row>
    <row r="14" spans="1:12" ht="30" customHeight="1">
      <c r="A14" s="35" t="s">
        <v>141</v>
      </c>
      <c r="B14" s="72">
        <v>893</v>
      </c>
      <c r="C14" s="72">
        <v>64005</v>
      </c>
      <c r="D14" s="72">
        <v>2590496</v>
      </c>
      <c r="E14" s="72">
        <v>30484808</v>
      </c>
      <c r="F14" s="87">
        <v>30400878</v>
      </c>
      <c r="G14" s="72">
        <v>2217761</v>
      </c>
      <c r="H14" s="72">
        <v>2301691</v>
      </c>
      <c r="I14" s="72">
        <v>17408789</v>
      </c>
      <c r="J14" s="72">
        <v>13076019</v>
      </c>
      <c r="K14" s="72">
        <v>13823515</v>
      </c>
      <c r="L14" s="76" t="s">
        <v>141</v>
      </c>
    </row>
    <row r="15" spans="1:12" ht="30" customHeight="1">
      <c r="A15" s="35" t="s">
        <v>188</v>
      </c>
      <c r="B15" s="72">
        <v>929</v>
      </c>
      <c r="C15" s="72">
        <v>65138</v>
      </c>
      <c r="D15" s="72">
        <v>2867452</v>
      </c>
      <c r="E15" s="72">
        <v>32493677</v>
      </c>
      <c r="F15" s="87">
        <v>32593341</v>
      </c>
      <c r="G15" s="72">
        <v>2303588</v>
      </c>
      <c r="H15" s="72">
        <v>2203924</v>
      </c>
      <c r="I15" s="72">
        <v>18804845</v>
      </c>
      <c r="J15" s="72">
        <v>13688832</v>
      </c>
      <c r="K15" s="72">
        <v>14655672</v>
      </c>
      <c r="L15" s="105" t="s">
        <v>188</v>
      </c>
    </row>
    <row r="16" spans="1:12" ht="30" customHeight="1">
      <c r="A16" s="35" t="s">
        <v>181</v>
      </c>
      <c r="B16" s="72">
        <v>964</v>
      </c>
      <c r="C16" s="72">
        <v>67629</v>
      </c>
      <c r="D16" s="72">
        <v>3027545</v>
      </c>
      <c r="E16" s="72">
        <v>33363334</v>
      </c>
      <c r="F16" s="72">
        <v>33271086</v>
      </c>
      <c r="G16" s="72">
        <v>2253476</v>
      </c>
      <c r="H16" s="72">
        <v>2345724</v>
      </c>
      <c r="I16" s="72">
        <v>18466178</v>
      </c>
      <c r="J16" s="72">
        <v>14897156</v>
      </c>
      <c r="K16" s="72">
        <v>19637729</v>
      </c>
      <c r="L16" s="105" t="s">
        <v>181</v>
      </c>
    </row>
    <row r="17" spans="1:12" ht="30" customHeight="1">
      <c r="A17" s="35" t="s">
        <v>216</v>
      </c>
      <c r="B17" s="72">
        <v>983</v>
      </c>
      <c r="C17" s="72">
        <v>69366</v>
      </c>
      <c r="D17" s="72">
        <v>3213758</v>
      </c>
      <c r="E17" s="72">
        <v>39014862</v>
      </c>
      <c r="F17" s="72">
        <v>38660803</v>
      </c>
      <c r="G17" s="72">
        <v>2157483</v>
      </c>
      <c r="H17" s="72">
        <v>2511542</v>
      </c>
      <c r="I17" s="72">
        <v>21083065</v>
      </c>
      <c r="J17" s="72">
        <v>17931797</v>
      </c>
      <c r="K17" s="72">
        <v>20755928</v>
      </c>
      <c r="L17" s="105" t="s">
        <v>216</v>
      </c>
    </row>
    <row r="18" spans="1:12" ht="30" customHeight="1">
      <c r="A18" s="35" t="s">
        <v>229</v>
      </c>
      <c r="B18" s="72">
        <v>1004</v>
      </c>
      <c r="C18" s="72">
        <v>72960</v>
      </c>
      <c r="D18" s="72">
        <v>3662822</v>
      </c>
      <c r="E18" s="72">
        <v>43614577</v>
      </c>
      <c r="F18" s="72">
        <v>43085583</v>
      </c>
      <c r="G18" s="72">
        <v>3496858</v>
      </c>
      <c r="H18" s="72">
        <v>4232122</v>
      </c>
      <c r="I18" s="72">
        <v>23804748</v>
      </c>
      <c r="J18" s="72">
        <v>19809829</v>
      </c>
      <c r="K18" s="72">
        <v>22693716</v>
      </c>
      <c r="L18" s="134" t="s">
        <v>229</v>
      </c>
    </row>
    <row r="19" spans="1:12" s="147" customFormat="1" ht="30" customHeight="1">
      <c r="A19" s="35" t="s">
        <v>336</v>
      </c>
      <c r="B19" s="72">
        <v>1024</v>
      </c>
      <c r="C19" s="72">
        <v>72809</v>
      </c>
      <c r="D19" s="72">
        <v>3823390</v>
      </c>
      <c r="E19" s="72">
        <v>43818384</v>
      </c>
      <c r="F19" s="72">
        <v>42760641</v>
      </c>
      <c r="G19" s="72">
        <v>2722919</v>
      </c>
      <c r="H19" s="72">
        <v>3780662</v>
      </c>
      <c r="I19" s="72">
        <v>24240005</v>
      </c>
      <c r="J19" s="72">
        <v>19578379</v>
      </c>
      <c r="K19" s="72">
        <v>23546461</v>
      </c>
      <c r="L19" s="134" t="s">
        <v>336</v>
      </c>
    </row>
    <row r="20" spans="1:12" ht="30" customHeight="1">
      <c r="A20" s="35" t="s">
        <v>337</v>
      </c>
      <c r="B20" s="72">
        <f>SUM(B21:B24)</f>
        <v>1046</v>
      </c>
      <c r="C20" s="72">
        <f aca="true" t="shared" si="0" ref="C20:K20">SUM(C21:C24)</f>
        <v>76271</v>
      </c>
      <c r="D20" s="72">
        <f t="shared" si="0"/>
        <v>4286027</v>
      </c>
      <c r="E20" s="72">
        <f t="shared" si="0"/>
        <v>47447651</v>
      </c>
      <c r="F20" s="72">
        <f t="shared" si="0"/>
        <v>47224444</v>
      </c>
      <c r="G20" s="72">
        <f t="shared" si="0"/>
        <v>3477100</v>
      </c>
      <c r="H20" s="72">
        <f t="shared" si="0"/>
        <v>3699882</v>
      </c>
      <c r="I20" s="72">
        <f t="shared" si="0"/>
        <v>26298293</v>
      </c>
      <c r="J20" s="72">
        <f t="shared" si="0"/>
        <v>21149358</v>
      </c>
      <c r="K20" s="72">
        <f t="shared" si="0"/>
        <v>26199547</v>
      </c>
      <c r="L20" s="105" t="s">
        <v>338</v>
      </c>
    </row>
    <row r="21" spans="1:59" ht="30" customHeight="1">
      <c r="A21" s="19" t="s">
        <v>95</v>
      </c>
      <c r="B21" s="48">
        <v>45</v>
      </c>
      <c r="C21" s="48">
        <v>1077</v>
      </c>
      <c r="D21" s="48">
        <v>38819</v>
      </c>
      <c r="E21" s="50">
        <v>296546</v>
      </c>
      <c r="F21" s="88">
        <v>296477</v>
      </c>
      <c r="G21" s="88">
        <v>16404</v>
      </c>
      <c r="H21" s="48">
        <v>16473</v>
      </c>
      <c r="I21" s="48">
        <v>185608</v>
      </c>
      <c r="J21" s="48">
        <v>110938</v>
      </c>
      <c r="K21" s="48">
        <v>113324</v>
      </c>
      <c r="L21" s="14" t="s">
        <v>89</v>
      </c>
      <c r="BG21" s="290"/>
    </row>
    <row r="22" spans="1:12" ht="30" customHeight="1">
      <c r="A22" s="19" t="s">
        <v>96</v>
      </c>
      <c r="B22" s="48">
        <v>118</v>
      </c>
      <c r="C22" s="48">
        <v>3566</v>
      </c>
      <c r="D22" s="48">
        <v>163257</v>
      </c>
      <c r="E22" s="50">
        <v>1521426</v>
      </c>
      <c r="F22" s="88">
        <v>1523395</v>
      </c>
      <c r="G22" s="88">
        <v>71515</v>
      </c>
      <c r="H22" s="48">
        <v>69647</v>
      </c>
      <c r="I22" s="48">
        <v>657394</v>
      </c>
      <c r="J22" s="48">
        <v>864032</v>
      </c>
      <c r="K22" s="48">
        <v>724021</v>
      </c>
      <c r="L22" s="14" t="s">
        <v>90</v>
      </c>
    </row>
    <row r="23" spans="1:12" ht="30" customHeight="1">
      <c r="A23" s="19" t="s">
        <v>97</v>
      </c>
      <c r="B23" s="49">
        <v>453</v>
      </c>
      <c r="C23" s="50">
        <v>51929</v>
      </c>
      <c r="D23" s="88">
        <v>3226683</v>
      </c>
      <c r="E23" s="81">
        <v>37438546</v>
      </c>
      <c r="F23" s="88">
        <v>37234429</v>
      </c>
      <c r="G23" s="88">
        <v>2829129</v>
      </c>
      <c r="H23" s="50">
        <v>3032720</v>
      </c>
      <c r="I23" s="50">
        <v>20681659</v>
      </c>
      <c r="J23" s="50">
        <v>16756887</v>
      </c>
      <c r="K23" s="51">
        <v>22040861</v>
      </c>
      <c r="L23" s="14" t="s">
        <v>91</v>
      </c>
    </row>
    <row r="24" spans="1:12" ht="30" customHeight="1">
      <c r="A24" s="19" t="s">
        <v>98</v>
      </c>
      <c r="B24" s="49">
        <v>430</v>
      </c>
      <c r="C24" s="50">
        <v>19699</v>
      </c>
      <c r="D24" s="304">
        <v>857268</v>
      </c>
      <c r="E24" s="50">
        <v>8191133</v>
      </c>
      <c r="F24" s="88">
        <v>8170143</v>
      </c>
      <c r="G24" s="88">
        <v>560052</v>
      </c>
      <c r="H24" s="50">
        <v>581042</v>
      </c>
      <c r="I24" s="50">
        <v>4773632</v>
      </c>
      <c r="J24" s="50">
        <v>3417501</v>
      </c>
      <c r="K24" s="51">
        <v>3321341</v>
      </c>
      <c r="L24" s="14" t="s">
        <v>92</v>
      </c>
    </row>
    <row r="25" spans="1:12" ht="5.25" customHeight="1" thickBot="1">
      <c r="A25" s="195"/>
      <c r="B25" s="333"/>
      <c r="C25" s="334"/>
      <c r="D25" s="334"/>
      <c r="E25" s="334"/>
      <c r="F25" s="335"/>
      <c r="G25" s="334"/>
      <c r="H25" s="334"/>
      <c r="I25" s="334"/>
      <c r="J25" s="334"/>
      <c r="K25" s="334"/>
      <c r="L25" s="180"/>
    </row>
    <row r="26" spans="1:12" s="124" customFormat="1" ht="13.5">
      <c r="A26" s="486" t="s">
        <v>403</v>
      </c>
      <c r="B26" s="486"/>
      <c r="C26" s="486"/>
      <c r="D26" s="194"/>
      <c r="E26" s="194"/>
      <c r="F26" s="91"/>
      <c r="G26" s="194"/>
      <c r="H26" s="194"/>
      <c r="J26" s="178"/>
      <c r="K26" s="178"/>
      <c r="L26" s="179" t="s">
        <v>398</v>
      </c>
    </row>
    <row r="27" spans="1:12" ht="13.5">
      <c r="A27" s="178" t="s">
        <v>227</v>
      </c>
      <c r="B27" s="166"/>
      <c r="C27" s="175"/>
      <c r="D27" s="175"/>
      <c r="E27" s="175"/>
      <c r="F27" s="92"/>
      <c r="G27" s="490" t="s">
        <v>194</v>
      </c>
      <c r="H27" s="490"/>
      <c r="I27" s="490"/>
      <c r="J27" s="490"/>
      <c r="K27" s="490"/>
      <c r="L27" s="490"/>
    </row>
  </sheetData>
  <mergeCells count="19">
    <mergeCell ref="G27:L27"/>
    <mergeCell ref="A3:F3"/>
    <mergeCell ref="G3:L3"/>
    <mergeCell ref="B6:F6"/>
    <mergeCell ref="G6:K6"/>
    <mergeCell ref="L6:L10"/>
    <mergeCell ref="G7:H7"/>
    <mergeCell ref="G8:H8"/>
    <mergeCell ref="I7:I8"/>
    <mergeCell ref="J7:J8"/>
    <mergeCell ref="B7:B8"/>
    <mergeCell ref="C7:C8"/>
    <mergeCell ref="E7:E8"/>
    <mergeCell ref="F7:F8"/>
    <mergeCell ref="G9:G10"/>
    <mergeCell ref="H9:H10"/>
    <mergeCell ref="J9:J10"/>
    <mergeCell ref="K9:K10"/>
    <mergeCell ref="A26:C26"/>
  </mergeCells>
  <printOptions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tabSelected="1" view="pageBreakPreview" zoomScaleSheetLayoutView="100" workbookViewId="0" topLeftCell="A13">
      <selection activeCell="E45" sqref="E45"/>
    </sheetView>
  </sheetViews>
  <sheetFormatPr defaultColWidth="8.88671875" defaultRowHeight="13.5"/>
  <cols>
    <col min="1" max="1" width="21.77734375" style="39" customWidth="1"/>
    <col min="2" max="2" width="8.10546875" style="39" customWidth="1"/>
    <col min="3" max="3" width="11.3359375" style="39" customWidth="1"/>
    <col min="4" max="4" width="10.21484375" style="39" customWidth="1"/>
    <col min="5" max="5" width="11.4453125" style="39" customWidth="1"/>
    <col min="6" max="6" width="11.77734375" style="39" customWidth="1"/>
    <col min="7" max="7" width="9.4453125" style="39" customWidth="1"/>
    <col min="8" max="8" width="10.3359375" style="39" customWidth="1"/>
    <col min="9" max="9" width="9.5546875" style="39" customWidth="1"/>
    <col min="10" max="10" width="9.77734375" style="39" customWidth="1"/>
    <col min="11" max="11" width="35.3359375" style="39" customWidth="1"/>
    <col min="12" max="16384" width="8.88671875" style="39" customWidth="1"/>
  </cols>
  <sheetData>
    <row r="1" spans="1:11" ht="12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318"/>
    </row>
    <row r="2" spans="1:11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0.1" customHeight="1">
      <c r="A3" s="463" t="s">
        <v>237</v>
      </c>
      <c r="B3" s="463"/>
      <c r="C3" s="463"/>
      <c r="D3" s="463"/>
      <c r="E3" s="463"/>
      <c r="F3" s="463"/>
      <c r="G3" s="507" t="s">
        <v>496</v>
      </c>
      <c r="H3" s="508"/>
      <c r="I3" s="508"/>
      <c r="J3" s="508"/>
      <c r="K3" s="508"/>
    </row>
    <row r="4" spans="1:11" ht="12.95" customHeight="1">
      <c r="A4" s="319"/>
      <c r="B4" s="319"/>
      <c r="C4" s="319"/>
      <c r="D4" s="319"/>
      <c r="E4" s="319"/>
      <c r="F4" s="319"/>
      <c r="G4" s="516" t="s">
        <v>497</v>
      </c>
      <c r="H4" s="516"/>
      <c r="I4" s="516"/>
      <c r="J4" s="516"/>
      <c r="K4" s="516"/>
    </row>
    <row r="5" spans="1:11" ht="12.95" customHeight="1">
      <c r="A5" s="97"/>
      <c r="B5" s="97"/>
      <c r="C5" s="97"/>
      <c r="D5" s="97"/>
      <c r="E5" s="97"/>
      <c r="F5" s="97"/>
      <c r="G5" s="516"/>
      <c r="H5" s="516"/>
      <c r="I5" s="516"/>
      <c r="J5" s="516"/>
      <c r="K5" s="516"/>
    </row>
    <row r="6" spans="1:11" ht="15" customHeight="1" thickBot="1">
      <c r="A6" s="234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313" t="s">
        <v>395</v>
      </c>
    </row>
    <row r="7" spans="1:11" ht="24" customHeight="1">
      <c r="A7" s="512" t="s">
        <v>159</v>
      </c>
      <c r="B7" s="326" t="s">
        <v>37</v>
      </c>
      <c r="C7" s="338" t="s">
        <v>40</v>
      </c>
      <c r="D7" s="339" t="s">
        <v>2</v>
      </c>
      <c r="E7" s="339" t="s">
        <v>53</v>
      </c>
      <c r="F7" s="340" t="s">
        <v>54</v>
      </c>
      <c r="G7" s="341" t="s">
        <v>12</v>
      </c>
      <c r="H7" s="338" t="s">
        <v>55</v>
      </c>
      <c r="I7" s="338" t="s">
        <v>50</v>
      </c>
      <c r="J7" s="342" t="s">
        <v>178</v>
      </c>
      <c r="K7" s="509" t="s">
        <v>173</v>
      </c>
    </row>
    <row r="8" spans="1:11" ht="12.95" customHeight="1">
      <c r="A8" s="513"/>
      <c r="B8" s="41"/>
      <c r="C8" s="328"/>
      <c r="D8" s="328" t="s">
        <v>38</v>
      </c>
      <c r="E8" s="343"/>
      <c r="F8" s="344"/>
      <c r="G8" s="345"/>
      <c r="H8" s="346" t="s">
        <v>6</v>
      </c>
      <c r="I8" s="346"/>
      <c r="J8" s="347" t="s">
        <v>348</v>
      </c>
      <c r="K8" s="510"/>
    </row>
    <row r="9" spans="1:11" ht="12.95" customHeight="1">
      <c r="A9" s="513"/>
      <c r="B9" s="19" t="s">
        <v>10</v>
      </c>
      <c r="C9" s="348" t="s">
        <v>31</v>
      </c>
      <c r="D9" s="329" t="s">
        <v>344</v>
      </c>
      <c r="E9" s="348" t="s">
        <v>56</v>
      </c>
      <c r="F9" s="306" t="s">
        <v>52</v>
      </c>
      <c r="G9" s="19" t="s">
        <v>13</v>
      </c>
      <c r="H9" s="348" t="s">
        <v>46</v>
      </c>
      <c r="I9" s="348" t="s">
        <v>345</v>
      </c>
      <c r="J9" s="306" t="s">
        <v>347</v>
      </c>
      <c r="K9" s="510"/>
    </row>
    <row r="10" spans="1:11" ht="12.95" customHeight="1" thickBot="1">
      <c r="A10" s="514"/>
      <c r="B10" s="349" t="s">
        <v>11</v>
      </c>
      <c r="C10" s="350" t="s">
        <v>33</v>
      </c>
      <c r="D10" s="331" t="s">
        <v>36</v>
      </c>
      <c r="E10" s="350" t="s">
        <v>57</v>
      </c>
      <c r="F10" s="307" t="s">
        <v>35</v>
      </c>
      <c r="G10" s="42" t="s">
        <v>414</v>
      </c>
      <c r="H10" s="350" t="s">
        <v>58</v>
      </c>
      <c r="I10" s="350" t="s">
        <v>59</v>
      </c>
      <c r="J10" s="307" t="s">
        <v>346</v>
      </c>
      <c r="K10" s="511"/>
    </row>
    <row r="11" spans="1:11" ht="12.95" customHeight="1">
      <c r="A11" s="363" t="s">
        <v>134</v>
      </c>
      <c r="B11" s="56">
        <v>849</v>
      </c>
      <c r="C11" s="56">
        <v>59925</v>
      </c>
      <c r="D11" s="56">
        <v>2287376</v>
      </c>
      <c r="E11" s="56">
        <v>29893679</v>
      </c>
      <c r="F11" s="56">
        <v>29773482</v>
      </c>
      <c r="G11" s="56">
        <v>2142616</v>
      </c>
      <c r="H11" s="56">
        <v>17538048</v>
      </c>
      <c r="I11" s="56">
        <v>12355631</v>
      </c>
      <c r="J11" s="56">
        <v>14711204</v>
      </c>
      <c r="K11" s="364" t="s">
        <v>134</v>
      </c>
    </row>
    <row r="12" spans="1:11" ht="12" customHeight="1">
      <c r="A12" s="365" t="s">
        <v>128</v>
      </c>
      <c r="B12" s="20">
        <v>228</v>
      </c>
      <c r="C12" s="20">
        <v>27339</v>
      </c>
      <c r="D12" s="20">
        <v>1139742</v>
      </c>
      <c r="E12" s="20">
        <v>14350260</v>
      </c>
      <c r="F12" s="20">
        <v>14330653</v>
      </c>
      <c r="G12" s="20">
        <v>920182</v>
      </c>
      <c r="H12" s="20">
        <v>7360026</v>
      </c>
      <c r="I12" s="20">
        <v>6990234</v>
      </c>
      <c r="J12" s="20">
        <v>7410637</v>
      </c>
      <c r="K12" s="366" t="s">
        <v>130</v>
      </c>
    </row>
    <row r="13" spans="1:11" ht="12" customHeight="1">
      <c r="A13" s="365" t="s">
        <v>415</v>
      </c>
      <c r="B13" s="20">
        <v>621</v>
      </c>
      <c r="C13" s="20">
        <v>32586</v>
      </c>
      <c r="D13" s="20">
        <v>1147634</v>
      </c>
      <c r="E13" s="20">
        <v>15543419</v>
      </c>
      <c r="F13" s="20">
        <v>15442829</v>
      </c>
      <c r="G13" s="20">
        <v>1222434</v>
      </c>
      <c r="H13" s="20">
        <v>10178022</v>
      </c>
      <c r="I13" s="20">
        <v>5365397</v>
      </c>
      <c r="J13" s="20">
        <v>7300567</v>
      </c>
      <c r="K13" s="366" t="s">
        <v>131</v>
      </c>
    </row>
    <row r="14" spans="1:11" s="44" customFormat="1" ht="12" customHeight="1">
      <c r="A14" s="77" t="s">
        <v>64</v>
      </c>
      <c r="B14" s="56">
        <v>897</v>
      </c>
      <c r="C14" s="56">
        <v>64088</v>
      </c>
      <c r="D14" s="56">
        <v>2594827</v>
      </c>
      <c r="E14" s="56">
        <v>30516389</v>
      </c>
      <c r="F14" s="56">
        <v>30432434</v>
      </c>
      <c r="G14" s="56">
        <v>2302220</v>
      </c>
      <c r="H14" s="56">
        <v>17415917</v>
      </c>
      <c r="I14" s="56">
        <v>13100472</v>
      </c>
      <c r="J14" s="56">
        <v>13848141</v>
      </c>
      <c r="K14" s="70" t="s">
        <v>189</v>
      </c>
    </row>
    <row r="15" spans="1:11" s="44" customFormat="1" ht="12" customHeight="1">
      <c r="A15" s="77" t="s">
        <v>188</v>
      </c>
      <c r="B15" s="56">
        <v>933</v>
      </c>
      <c r="C15" s="56">
        <v>65232</v>
      </c>
      <c r="D15" s="56">
        <v>2871285</v>
      </c>
      <c r="E15" s="56">
        <v>32527377</v>
      </c>
      <c r="F15" s="56">
        <v>32627354</v>
      </c>
      <c r="G15" s="56">
        <v>3535312</v>
      </c>
      <c r="H15" s="56">
        <v>18814016</v>
      </c>
      <c r="I15" s="56">
        <v>13713361</v>
      </c>
      <c r="J15" s="56">
        <v>14678756</v>
      </c>
      <c r="K15" s="70" t="s">
        <v>190</v>
      </c>
    </row>
    <row r="16" spans="1:11" s="118" customFormat="1" ht="12" customHeight="1">
      <c r="A16" s="77" t="s">
        <v>181</v>
      </c>
      <c r="B16" s="56">
        <v>969</v>
      </c>
      <c r="C16" s="56">
        <v>67733</v>
      </c>
      <c r="D16" s="56">
        <v>3032695</v>
      </c>
      <c r="E16" s="56">
        <v>33404694</v>
      </c>
      <c r="F16" s="56">
        <v>33312449</v>
      </c>
      <c r="G16" s="56">
        <v>3385387</v>
      </c>
      <c r="H16" s="56">
        <v>18475337</v>
      </c>
      <c r="I16" s="56">
        <v>14929357</v>
      </c>
      <c r="J16" s="56">
        <v>19666493</v>
      </c>
      <c r="K16" s="70" t="s">
        <v>181</v>
      </c>
    </row>
    <row r="17" spans="1:11" s="118" customFormat="1" ht="12" customHeight="1">
      <c r="A17" s="77" t="s">
        <v>216</v>
      </c>
      <c r="B17" s="56">
        <v>988</v>
      </c>
      <c r="C17" s="56">
        <v>69543</v>
      </c>
      <c r="D17" s="56">
        <v>3219337</v>
      </c>
      <c r="E17" s="56">
        <v>39061747</v>
      </c>
      <c r="F17" s="56">
        <v>38707722</v>
      </c>
      <c r="G17" s="56">
        <v>3737126</v>
      </c>
      <c r="H17" s="56">
        <v>21093048</v>
      </c>
      <c r="I17" s="56">
        <v>17968699</v>
      </c>
      <c r="J17" s="56">
        <v>20782145</v>
      </c>
      <c r="K17" s="70" t="s">
        <v>216</v>
      </c>
    </row>
    <row r="18" spans="1:11" s="118" customFormat="1" ht="12" customHeight="1">
      <c r="A18" s="77" t="s">
        <v>229</v>
      </c>
      <c r="B18" s="56">
        <v>1009</v>
      </c>
      <c r="C18" s="56">
        <v>73083</v>
      </c>
      <c r="D18" s="56">
        <v>3667861</v>
      </c>
      <c r="E18" s="56">
        <v>43661234</v>
      </c>
      <c r="F18" s="56">
        <v>43132034</v>
      </c>
      <c r="G18" s="56">
        <v>4232716</v>
      </c>
      <c r="H18" s="56">
        <v>23813938</v>
      </c>
      <c r="I18" s="56">
        <v>19847296</v>
      </c>
      <c r="J18" s="56">
        <v>22722963</v>
      </c>
      <c r="K18" s="135" t="s">
        <v>229</v>
      </c>
    </row>
    <row r="19" spans="1:11" s="118" customFormat="1" ht="12" customHeight="1">
      <c r="A19" s="287" t="s">
        <v>336</v>
      </c>
      <c r="B19" s="56">
        <v>1028</v>
      </c>
      <c r="C19" s="56">
        <v>72918</v>
      </c>
      <c r="D19" s="56">
        <v>3828297</v>
      </c>
      <c r="E19" s="56">
        <v>43863170</v>
      </c>
      <c r="F19" s="56">
        <v>41634411</v>
      </c>
      <c r="G19" s="56">
        <v>5455372</v>
      </c>
      <c r="H19" s="56">
        <v>24250756</v>
      </c>
      <c r="I19" s="56">
        <v>19612414</v>
      </c>
      <c r="J19" s="56">
        <v>23672672</v>
      </c>
      <c r="K19" s="281" t="s">
        <v>336</v>
      </c>
    </row>
    <row r="20" spans="1:11" s="118" customFormat="1" ht="12" customHeight="1">
      <c r="A20" s="77" t="s">
        <v>337</v>
      </c>
      <c r="B20" s="56">
        <f>SUM(B21,B25)</f>
        <v>1053</v>
      </c>
      <c r="C20" s="56">
        <f>SUM(C21,C25)</f>
        <v>76377</v>
      </c>
      <c r="D20" s="56">
        <f aca="true" t="shared" si="0" ref="D20:J20">SUM(D21,D25)</f>
        <v>4290091</v>
      </c>
      <c r="E20" s="56">
        <f t="shared" si="0"/>
        <v>47499482</v>
      </c>
      <c r="F20" s="56">
        <f t="shared" si="0"/>
        <v>47237621</v>
      </c>
      <c r="G20" s="56">
        <f t="shared" si="0"/>
        <v>3699853</v>
      </c>
      <c r="H20" s="56">
        <f t="shared" si="0"/>
        <v>26311129</v>
      </c>
      <c r="I20" s="56">
        <f t="shared" si="0"/>
        <v>21188353</v>
      </c>
      <c r="J20" s="56">
        <f t="shared" si="0"/>
        <v>26248458</v>
      </c>
      <c r="K20" s="70" t="s">
        <v>338</v>
      </c>
    </row>
    <row r="21" spans="1:59" s="44" customFormat="1" ht="12.95" customHeight="1">
      <c r="A21" s="25" t="s">
        <v>101</v>
      </c>
      <c r="B21" s="56">
        <f>SUM(B22:B24)</f>
        <v>7</v>
      </c>
      <c r="C21" s="56">
        <f aca="true" t="shared" si="1" ref="C21:J21">SUM(C22:C24)</f>
        <v>135</v>
      </c>
      <c r="D21" s="56">
        <f t="shared" si="1"/>
        <v>6149</v>
      </c>
      <c r="E21" s="56">
        <f t="shared" si="1"/>
        <v>58763</v>
      </c>
      <c r="F21" s="56">
        <f t="shared" si="1"/>
        <v>59193</v>
      </c>
      <c r="G21" s="56">
        <f t="shared" si="1"/>
        <v>579</v>
      </c>
      <c r="H21" s="56">
        <f t="shared" si="1"/>
        <v>14229</v>
      </c>
      <c r="I21" s="56">
        <f t="shared" si="1"/>
        <v>44534</v>
      </c>
      <c r="J21" s="56">
        <f t="shared" si="1"/>
        <v>50673</v>
      </c>
      <c r="K21" s="351" t="s">
        <v>60</v>
      </c>
      <c r="BG21" s="43"/>
    </row>
    <row r="22" spans="1:11" ht="12" customHeight="1">
      <c r="A22" s="26" t="s">
        <v>104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352" t="s">
        <v>61</v>
      </c>
    </row>
    <row r="23" spans="1:11" ht="12" customHeight="1">
      <c r="A23" s="26" t="s">
        <v>99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352" t="s">
        <v>41</v>
      </c>
    </row>
    <row r="24" spans="1:11" ht="12" customHeight="1">
      <c r="A24" s="26" t="s">
        <v>105</v>
      </c>
      <c r="B24" s="20">
        <v>7</v>
      </c>
      <c r="C24" s="20">
        <v>135</v>
      </c>
      <c r="D24" s="20">
        <v>6149</v>
      </c>
      <c r="E24" s="20">
        <v>58763</v>
      </c>
      <c r="F24" s="20">
        <v>59193</v>
      </c>
      <c r="G24" s="20">
        <v>579</v>
      </c>
      <c r="H24" s="20">
        <v>14229</v>
      </c>
      <c r="I24" s="20">
        <v>44534</v>
      </c>
      <c r="J24" s="20">
        <v>50673</v>
      </c>
      <c r="K24" s="352" t="s">
        <v>42</v>
      </c>
    </row>
    <row r="25" spans="1:11" s="44" customFormat="1" ht="12.95" customHeight="1">
      <c r="A25" s="27" t="s">
        <v>102</v>
      </c>
      <c r="B25" s="56">
        <f>SUM(B26:B50)</f>
        <v>1046</v>
      </c>
      <c r="C25" s="56">
        <f>SUM(C26:C50)</f>
        <v>76242</v>
      </c>
      <c r="D25" s="56">
        <f aca="true" t="shared" si="2" ref="D25:J25">SUM(D26:D50)</f>
        <v>4283942</v>
      </c>
      <c r="E25" s="56">
        <f t="shared" si="2"/>
        <v>47440719</v>
      </c>
      <c r="F25" s="56">
        <f t="shared" si="2"/>
        <v>47178428</v>
      </c>
      <c r="G25" s="56">
        <f t="shared" si="2"/>
        <v>3699274</v>
      </c>
      <c r="H25" s="56">
        <f t="shared" si="2"/>
        <v>26296900</v>
      </c>
      <c r="I25" s="56">
        <f t="shared" si="2"/>
        <v>21143819</v>
      </c>
      <c r="J25" s="56">
        <f t="shared" si="2"/>
        <v>26197785</v>
      </c>
      <c r="K25" s="351" t="s">
        <v>62</v>
      </c>
    </row>
    <row r="26" spans="1:11" ht="12" customHeight="1">
      <c r="A26" s="28" t="s">
        <v>106</v>
      </c>
      <c r="B26" s="20">
        <v>90</v>
      </c>
      <c r="C26" s="20">
        <v>5574</v>
      </c>
      <c r="D26" s="20">
        <v>235474</v>
      </c>
      <c r="E26" s="353">
        <v>3420907</v>
      </c>
      <c r="F26" s="20">
        <v>3413125</v>
      </c>
      <c r="G26" s="20">
        <v>123513</v>
      </c>
      <c r="H26" s="20">
        <v>2095395</v>
      </c>
      <c r="I26" s="20">
        <v>1325512</v>
      </c>
      <c r="J26" s="20">
        <v>1024304</v>
      </c>
      <c r="K26" s="354" t="s">
        <v>39</v>
      </c>
    </row>
    <row r="27" spans="1:11" ht="12" customHeight="1">
      <c r="A27" s="28" t="s">
        <v>107</v>
      </c>
      <c r="B27" s="20">
        <v>11</v>
      </c>
      <c r="C27" s="20">
        <v>1369</v>
      </c>
      <c r="D27" s="20">
        <v>96396</v>
      </c>
      <c r="E27" s="353">
        <v>1124979</v>
      </c>
      <c r="F27" s="20">
        <v>1118058</v>
      </c>
      <c r="G27" s="20">
        <v>50912</v>
      </c>
      <c r="H27" s="20">
        <v>268355</v>
      </c>
      <c r="I27" s="20">
        <v>856624</v>
      </c>
      <c r="J27" s="20">
        <v>617361</v>
      </c>
      <c r="K27" s="354" t="s">
        <v>65</v>
      </c>
    </row>
    <row r="28" spans="1:11" ht="12" customHeight="1">
      <c r="A28" s="28" t="s">
        <v>100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354" t="s">
        <v>66</v>
      </c>
    </row>
    <row r="29" spans="1:11" ht="12" customHeight="1">
      <c r="A29" s="28" t="s">
        <v>108</v>
      </c>
      <c r="B29" s="20">
        <v>24</v>
      </c>
      <c r="C29" s="20">
        <v>1082</v>
      </c>
      <c r="D29" s="20">
        <v>43328</v>
      </c>
      <c r="E29" s="353">
        <v>440833</v>
      </c>
      <c r="F29" s="20">
        <v>422282</v>
      </c>
      <c r="G29" s="20">
        <v>55907</v>
      </c>
      <c r="H29" s="20">
        <v>308003</v>
      </c>
      <c r="I29" s="20">
        <v>132830</v>
      </c>
      <c r="J29" s="20">
        <v>137567</v>
      </c>
      <c r="K29" s="354" t="s">
        <v>67</v>
      </c>
    </row>
    <row r="30" spans="1:11" ht="12" customHeight="1">
      <c r="A30" s="28" t="s">
        <v>109</v>
      </c>
      <c r="B30" s="20">
        <v>5</v>
      </c>
      <c r="C30" s="20">
        <v>195</v>
      </c>
      <c r="D30" s="20">
        <v>3174</v>
      </c>
      <c r="E30" s="353">
        <v>16474</v>
      </c>
      <c r="F30" s="20">
        <v>16320</v>
      </c>
      <c r="G30" s="20">
        <v>410</v>
      </c>
      <c r="H30" s="20">
        <v>2172</v>
      </c>
      <c r="I30" s="20">
        <v>14302</v>
      </c>
      <c r="J30" s="20">
        <v>13195</v>
      </c>
      <c r="K30" s="354" t="s">
        <v>68</v>
      </c>
    </row>
    <row r="31" spans="1:11" ht="12" customHeight="1">
      <c r="A31" s="28" t="s">
        <v>103</v>
      </c>
      <c r="B31" s="20">
        <v>9</v>
      </c>
      <c r="C31" s="20">
        <v>286</v>
      </c>
      <c r="D31" s="20">
        <v>12410</v>
      </c>
      <c r="E31" s="353">
        <v>128435</v>
      </c>
      <c r="F31" s="20">
        <v>132855</v>
      </c>
      <c r="G31" s="20">
        <v>11329</v>
      </c>
      <c r="H31" s="20">
        <v>78001</v>
      </c>
      <c r="I31" s="20">
        <v>50434</v>
      </c>
      <c r="J31" s="20">
        <v>23394</v>
      </c>
      <c r="K31" s="354" t="s">
        <v>69</v>
      </c>
    </row>
    <row r="32" spans="1:11" ht="12" customHeight="1">
      <c r="A32" s="28" t="s">
        <v>110</v>
      </c>
      <c r="B32" s="20">
        <v>13</v>
      </c>
      <c r="C32" s="20">
        <v>220</v>
      </c>
      <c r="D32" s="355">
        <v>10122</v>
      </c>
      <c r="E32" s="353">
        <v>59002</v>
      </c>
      <c r="F32" s="20">
        <v>59831</v>
      </c>
      <c r="G32" s="20">
        <v>2267</v>
      </c>
      <c r="H32" s="20">
        <v>34666</v>
      </c>
      <c r="I32" s="20">
        <v>24336</v>
      </c>
      <c r="J32" s="20">
        <v>25431</v>
      </c>
      <c r="K32" s="354" t="s">
        <v>70</v>
      </c>
    </row>
    <row r="33" spans="1:11" ht="12" customHeight="1">
      <c r="A33" s="28" t="s">
        <v>111</v>
      </c>
      <c r="B33" s="20">
        <v>51</v>
      </c>
      <c r="C33" s="20">
        <v>2323</v>
      </c>
      <c r="D33" s="20">
        <v>114404</v>
      </c>
      <c r="E33" s="353">
        <v>1290239</v>
      </c>
      <c r="F33" s="20">
        <v>1296581</v>
      </c>
      <c r="G33" s="20">
        <v>60180</v>
      </c>
      <c r="H33" s="20">
        <v>791936</v>
      </c>
      <c r="I33" s="20">
        <v>498303</v>
      </c>
      <c r="J33" s="20">
        <v>1011952</v>
      </c>
      <c r="K33" s="354" t="s">
        <v>71</v>
      </c>
    </row>
    <row r="34" spans="1:11" ht="12" customHeight="1">
      <c r="A34" s="28" t="s">
        <v>112</v>
      </c>
      <c r="B34" s="20">
        <v>15</v>
      </c>
      <c r="C34" s="20">
        <v>315</v>
      </c>
      <c r="D34" s="20">
        <v>10630</v>
      </c>
      <c r="E34" s="353">
        <v>38864</v>
      </c>
      <c r="F34" s="20" t="s">
        <v>504</v>
      </c>
      <c r="G34" s="20">
        <v>90</v>
      </c>
      <c r="H34" s="20">
        <v>13863</v>
      </c>
      <c r="I34" s="20">
        <v>25001</v>
      </c>
      <c r="J34" s="20">
        <v>27769</v>
      </c>
      <c r="K34" s="354" t="s">
        <v>72</v>
      </c>
    </row>
    <row r="35" spans="1:11" ht="21.95" customHeight="1">
      <c r="A35" s="28" t="s">
        <v>113</v>
      </c>
      <c r="B35" s="20">
        <v>1</v>
      </c>
      <c r="C35" s="185" t="s">
        <v>245</v>
      </c>
      <c r="D35" s="185" t="s">
        <v>245</v>
      </c>
      <c r="E35" s="185" t="s">
        <v>245</v>
      </c>
      <c r="F35" s="185" t="s">
        <v>245</v>
      </c>
      <c r="G35" s="185" t="s">
        <v>245</v>
      </c>
      <c r="H35" s="185" t="s">
        <v>245</v>
      </c>
      <c r="I35" s="185" t="s">
        <v>245</v>
      </c>
      <c r="J35" s="185" t="s">
        <v>245</v>
      </c>
      <c r="K35" s="356" t="s">
        <v>73</v>
      </c>
    </row>
    <row r="36" spans="1:11" ht="21.95" customHeight="1">
      <c r="A36" s="28" t="s">
        <v>114</v>
      </c>
      <c r="B36" s="20">
        <v>71</v>
      </c>
      <c r="C36" s="20">
        <v>3864</v>
      </c>
      <c r="D36" s="20">
        <v>194082</v>
      </c>
      <c r="E36" s="353">
        <v>5836316</v>
      </c>
      <c r="F36" s="20">
        <v>5672852</v>
      </c>
      <c r="G36" s="20">
        <v>321373</v>
      </c>
      <c r="H36" s="20">
        <v>2534738</v>
      </c>
      <c r="I36" s="20">
        <v>3301578</v>
      </c>
      <c r="J36" s="20">
        <v>969276</v>
      </c>
      <c r="K36" s="356" t="s">
        <v>74</v>
      </c>
    </row>
    <row r="37" spans="1:11" ht="12" customHeight="1">
      <c r="A37" s="28" t="s">
        <v>115</v>
      </c>
      <c r="B37" s="20">
        <v>32</v>
      </c>
      <c r="C37" s="20">
        <v>3986</v>
      </c>
      <c r="D37" s="20">
        <v>191696</v>
      </c>
      <c r="E37" s="353">
        <v>2375138</v>
      </c>
      <c r="F37" s="20">
        <v>2387773</v>
      </c>
      <c r="G37" s="20">
        <v>341347</v>
      </c>
      <c r="H37" s="20">
        <v>786212</v>
      </c>
      <c r="I37" s="20">
        <v>1588926</v>
      </c>
      <c r="J37" s="20">
        <v>1607737</v>
      </c>
      <c r="K37" s="354" t="s">
        <v>75</v>
      </c>
    </row>
    <row r="38" spans="1:11" ht="12" customHeight="1">
      <c r="A38" s="28" t="s">
        <v>116</v>
      </c>
      <c r="B38" s="20">
        <v>108</v>
      </c>
      <c r="C38" s="20">
        <v>5168</v>
      </c>
      <c r="D38" s="20">
        <v>232283</v>
      </c>
      <c r="E38" s="353">
        <v>1755976</v>
      </c>
      <c r="F38" s="20">
        <v>1761046</v>
      </c>
      <c r="G38" s="20">
        <v>137554</v>
      </c>
      <c r="H38" s="20">
        <v>1082569</v>
      </c>
      <c r="I38" s="20">
        <v>673407</v>
      </c>
      <c r="J38" s="20">
        <v>1029109</v>
      </c>
      <c r="K38" s="354" t="s">
        <v>76</v>
      </c>
    </row>
    <row r="39" spans="1:11" ht="12" customHeight="1">
      <c r="A39" s="26" t="s">
        <v>93</v>
      </c>
      <c r="B39" s="20">
        <v>66</v>
      </c>
      <c r="C39" s="20">
        <v>2386</v>
      </c>
      <c r="D39" s="20">
        <v>102703</v>
      </c>
      <c r="E39" s="353">
        <v>869049</v>
      </c>
      <c r="F39" s="20">
        <v>867904</v>
      </c>
      <c r="G39" s="20">
        <v>56528</v>
      </c>
      <c r="H39" s="20">
        <v>570403</v>
      </c>
      <c r="I39" s="20">
        <v>298646</v>
      </c>
      <c r="J39" s="20">
        <v>319825</v>
      </c>
      <c r="K39" s="354" t="s">
        <v>77</v>
      </c>
    </row>
    <row r="40" spans="1:11" ht="12" customHeight="1">
      <c r="A40" s="26" t="s">
        <v>117</v>
      </c>
      <c r="B40" s="357">
        <v>21</v>
      </c>
      <c r="C40" s="20">
        <v>628</v>
      </c>
      <c r="D40" s="20">
        <v>26945</v>
      </c>
      <c r="E40" s="353">
        <v>227671</v>
      </c>
      <c r="F40" s="20">
        <v>225221</v>
      </c>
      <c r="G40" s="20">
        <v>17720</v>
      </c>
      <c r="H40" s="20">
        <v>141413</v>
      </c>
      <c r="I40" s="20">
        <v>86258</v>
      </c>
      <c r="J40" s="20">
        <v>78505</v>
      </c>
      <c r="K40" s="354" t="s">
        <v>78</v>
      </c>
    </row>
    <row r="41" spans="1:11" ht="12" customHeight="1">
      <c r="A41" s="26" t="s">
        <v>118</v>
      </c>
      <c r="B41" s="357">
        <v>94</v>
      </c>
      <c r="C41" s="357">
        <v>2268</v>
      </c>
      <c r="D41" s="357">
        <v>90553</v>
      </c>
      <c r="E41" s="353">
        <v>465528</v>
      </c>
      <c r="F41" s="357">
        <v>458349</v>
      </c>
      <c r="G41" s="20">
        <v>43202</v>
      </c>
      <c r="H41" s="357">
        <v>240400</v>
      </c>
      <c r="I41" s="20">
        <v>225128</v>
      </c>
      <c r="J41" s="357">
        <v>247549</v>
      </c>
      <c r="K41" s="354" t="s">
        <v>119</v>
      </c>
    </row>
    <row r="42" spans="1:11" ht="21.95" customHeight="1">
      <c r="A42" s="65" t="s">
        <v>135</v>
      </c>
      <c r="B42" s="357">
        <v>84</v>
      </c>
      <c r="C42" s="357">
        <v>20837</v>
      </c>
      <c r="D42" s="357">
        <v>1263048</v>
      </c>
      <c r="E42" s="353">
        <v>12957104</v>
      </c>
      <c r="F42" s="357">
        <v>12938366</v>
      </c>
      <c r="G42" s="20">
        <v>1283825</v>
      </c>
      <c r="H42" s="357">
        <v>5589378</v>
      </c>
      <c r="I42" s="20">
        <v>7367726</v>
      </c>
      <c r="J42" s="357">
        <v>14863625</v>
      </c>
      <c r="K42" s="356" t="s">
        <v>79</v>
      </c>
    </row>
    <row r="43" spans="1:11" ht="12" customHeight="1">
      <c r="A43" s="26" t="s">
        <v>120</v>
      </c>
      <c r="B43" s="357">
        <v>53</v>
      </c>
      <c r="C43" s="357">
        <v>2225</v>
      </c>
      <c r="D43" s="357">
        <v>84432</v>
      </c>
      <c r="E43" s="353">
        <v>656918</v>
      </c>
      <c r="F43" s="357">
        <v>621140</v>
      </c>
      <c r="G43" s="20">
        <v>97385</v>
      </c>
      <c r="H43" s="357">
        <v>388680</v>
      </c>
      <c r="I43" s="20">
        <v>268238</v>
      </c>
      <c r="J43" s="357">
        <v>259905</v>
      </c>
      <c r="K43" s="354" t="s">
        <v>80</v>
      </c>
    </row>
    <row r="44" spans="1:11" ht="12" customHeight="1">
      <c r="A44" s="26" t="s">
        <v>121</v>
      </c>
      <c r="B44" s="357">
        <v>111</v>
      </c>
      <c r="C44" s="357">
        <v>16028</v>
      </c>
      <c r="D44" s="357">
        <v>1231055</v>
      </c>
      <c r="E44" s="353">
        <v>13226139</v>
      </c>
      <c r="F44" s="357">
        <v>13234459</v>
      </c>
      <c r="G44" s="20">
        <v>915235</v>
      </c>
      <c r="H44" s="357">
        <v>9824931</v>
      </c>
      <c r="I44" s="20">
        <v>3401208</v>
      </c>
      <c r="J44" s="357">
        <v>3203222</v>
      </c>
      <c r="K44" s="354" t="s">
        <v>81</v>
      </c>
    </row>
    <row r="45" spans="1:11" ht="12" customHeight="1">
      <c r="A45" s="26" t="s">
        <v>94</v>
      </c>
      <c r="B45" s="357">
        <v>106</v>
      </c>
      <c r="C45" s="357">
        <v>4356</v>
      </c>
      <c r="D45" s="357">
        <v>180009</v>
      </c>
      <c r="E45" s="353">
        <v>1334699</v>
      </c>
      <c r="F45" s="357">
        <v>1344975</v>
      </c>
      <c r="G45" s="20">
        <v>117697</v>
      </c>
      <c r="H45" s="357">
        <v>754601</v>
      </c>
      <c r="I45" s="20">
        <v>580098</v>
      </c>
      <c r="J45" s="357">
        <v>459952</v>
      </c>
      <c r="K45" s="354" t="s">
        <v>82</v>
      </c>
    </row>
    <row r="46" spans="1:11" ht="12" customHeight="1">
      <c r="A46" s="26" t="s">
        <v>416</v>
      </c>
      <c r="B46" s="20">
        <v>42</v>
      </c>
      <c r="C46" s="20">
        <v>1833</v>
      </c>
      <c r="D46" s="20">
        <v>94397</v>
      </c>
      <c r="E46" s="353">
        <v>948423</v>
      </c>
      <c r="F46" s="20">
        <v>940519</v>
      </c>
      <c r="G46" s="20">
        <v>51494</v>
      </c>
      <c r="H46" s="357">
        <v>701785</v>
      </c>
      <c r="I46" s="20">
        <v>246638</v>
      </c>
      <c r="J46" s="20">
        <v>189619</v>
      </c>
      <c r="K46" s="354" t="s">
        <v>83</v>
      </c>
    </row>
    <row r="47" spans="1:11" ht="12" customHeight="1">
      <c r="A47" s="26" t="s">
        <v>417</v>
      </c>
      <c r="B47" s="357">
        <v>6</v>
      </c>
      <c r="C47" s="20">
        <v>220</v>
      </c>
      <c r="D47" s="20">
        <v>9779</v>
      </c>
      <c r="E47" s="353">
        <v>39589</v>
      </c>
      <c r="F47" s="20">
        <v>39926</v>
      </c>
      <c r="G47" s="20">
        <v>498</v>
      </c>
      <c r="H47" s="20">
        <v>12033</v>
      </c>
      <c r="I47" s="20">
        <v>27556</v>
      </c>
      <c r="J47" s="20">
        <v>16638</v>
      </c>
      <c r="K47" s="354" t="s">
        <v>84</v>
      </c>
    </row>
    <row r="48" spans="1:11" ht="12" customHeight="1">
      <c r="A48" s="26" t="s">
        <v>122</v>
      </c>
      <c r="B48" s="357">
        <v>6</v>
      </c>
      <c r="C48" s="20">
        <v>107</v>
      </c>
      <c r="D48" s="20">
        <v>3066</v>
      </c>
      <c r="E48" s="353">
        <v>19718</v>
      </c>
      <c r="F48" s="20">
        <v>19843</v>
      </c>
      <c r="G48" s="20">
        <v>792</v>
      </c>
      <c r="H48" s="20">
        <v>12185</v>
      </c>
      <c r="I48" s="20">
        <v>7533</v>
      </c>
      <c r="J48" s="20">
        <v>12624</v>
      </c>
      <c r="K48" s="354" t="s">
        <v>85</v>
      </c>
    </row>
    <row r="49" spans="1:11" ht="12" customHeight="1">
      <c r="A49" s="26" t="s">
        <v>123</v>
      </c>
      <c r="B49" s="20">
        <v>12</v>
      </c>
      <c r="C49" s="20">
        <v>447</v>
      </c>
      <c r="D49" s="20">
        <v>16607</v>
      </c>
      <c r="E49" s="353">
        <v>93747</v>
      </c>
      <c r="F49" s="20">
        <v>91848</v>
      </c>
      <c r="G49" s="20">
        <v>9963</v>
      </c>
      <c r="H49" s="357">
        <v>47159</v>
      </c>
      <c r="I49" s="20">
        <v>46588</v>
      </c>
      <c r="J49" s="20">
        <v>44294</v>
      </c>
      <c r="K49" s="354" t="s">
        <v>86</v>
      </c>
    </row>
    <row r="50" spans="1:11" ht="21.95" customHeight="1">
      <c r="A50" s="26" t="s">
        <v>193</v>
      </c>
      <c r="B50" s="20">
        <v>15</v>
      </c>
      <c r="C50" s="20">
        <v>525</v>
      </c>
      <c r="D50" s="20">
        <v>37349</v>
      </c>
      <c r="E50" s="353">
        <v>114971</v>
      </c>
      <c r="F50" s="20">
        <v>115155</v>
      </c>
      <c r="G50" s="20">
        <v>53</v>
      </c>
      <c r="H50" s="357">
        <v>18022</v>
      </c>
      <c r="I50" s="20">
        <v>96949</v>
      </c>
      <c r="J50" s="20">
        <v>14932</v>
      </c>
      <c r="K50" s="358" t="s">
        <v>191</v>
      </c>
    </row>
    <row r="51" spans="1:11" ht="3" customHeight="1" thickBot="1">
      <c r="A51" s="29"/>
      <c r="B51" s="359"/>
      <c r="C51" s="359"/>
      <c r="D51" s="359"/>
      <c r="E51" s="360"/>
      <c r="F51" s="359"/>
      <c r="G51" s="359"/>
      <c r="H51" s="361"/>
      <c r="I51" s="359"/>
      <c r="J51" s="359"/>
      <c r="K51" s="362"/>
    </row>
    <row r="52" spans="1:11" s="40" customFormat="1" ht="12" customHeight="1">
      <c r="A52" s="486" t="s">
        <v>418</v>
      </c>
      <c r="B52" s="486"/>
      <c r="C52" s="486"/>
      <c r="D52" s="194"/>
      <c r="E52" s="194"/>
      <c r="F52" s="194"/>
      <c r="G52" s="194"/>
      <c r="H52" s="194"/>
      <c r="I52" s="194"/>
      <c r="J52" s="194"/>
      <c r="K52" s="179" t="s">
        <v>398</v>
      </c>
    </row>
    <row r="53" spans="1:11" s="2" customFormat="1" ht="12" customHeight="1">
      <c r="A53" s="515" t="s">
        <v>225</v>
      </c>
      <c r="B53" s="515"/>
      <c r="C53" s="515"/>
      <c r="D53" s="515"/>
      <c r="E53" s="148"/>
      <c r="F53" s="175"/>
      <c r="G53" s="176"/>
      <c r="H53" s="175"/>
      <c r="I53" s="175"/>
      <c r="J53" s="175"/>
      <c r="K53" s="305" t="s">
        <v>142</v>
      </c>
    </row>
    <row r="54" spans="1:11" s="2" customFormat="1" ht="12" customHeight="1">
      <c r="A54" s="233" t="s">
        <v>226</v>
      </c>
      <c r="B54" s="233"/>
      <c r="C54" s="233"/>
      <c r="D54" s="233"/>
      <c r="E54" s="174"/>
      <c r="F54" s="176"/>
      <c r="G54" s="176"/>
      <c r="H54" s="175"/>
      <c r="I54" s="175"/>
      <c r="J54" s="175"/>
      <c r="K54" s="175"/>
    </row>
  </sheetData>
  <mergeCells count="7">
    <mergeCell ref="A3:F3"/>
    <mergeCell ref="G3:K3"/>
    <mergeCell ref="K7:K10"/>
    <mergeCell ref="A7:A10"/>
    <mergeCell ref="A53:D53"/>
    <mergeCell ref="A52:C52"/>
    <mergeCell ref="G4:K5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scale="90" r:id="rId1"/>
  <colBreaks count="1" manualBreakCount="1">
    <brk id="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6"/>
  <sheetViews>
    <sheetView view="pageBreakPreview" zoomScaleSheetLayoutView="100" workbookViewId="0" topLeftCell="A10">
      <selection activeCell="E18" sqref="E18"/>
    </sheetView>
  </sheetViews>
  <sheetFormatPr defaultColWidth="8.88671875" defaultRowHeight="13.5"/>
  <cols>
    <col min="1" max="1" width="10.10546875" style="0" customWidth="1"/>
    <col min="2" max="9" width="7.5546875" style="0" customWidth="1"/>
    <col min="10" max="10" width="6.77734375" style="0" customWidth="1"/>
    <col min="11" max="12" width="7.4453125" style="0" customWidth="1"/>
    <col min="13" max="13" width="6.21484375" style="0" customWidth="1"/>
    <col min="14" max="14" width="6.4453125" style="0" customWidth="1"/>
    <col min="15" max="16" width="7.4453125" style="0" customWidth="1"/>
    <col min="17" max="17" width="8.10546875" style="0" customWidth="1"/>
    <col min="18" max="18" width="13.10546875" style="0" customWidth="1"/>
    <col min="19" max="19" width="9.99609375" style="0" customWidth="1"/>
    <col min="20" max="27" width="5.99609375" style="0" customWidth="1"/>
    <col min="28" max="28" width="6.10546875" style="0" customWidth="1"/>
    <col min="29" max="29" width="6.5546875" style="0" customWidth="1"/>
    <col min="30" max="32" width="7.4453125" style="0" customWidth="1"/>
    <col min="33" max="33" width="7.21484375" style="0" customWidth="1"/>
    <col min="34" max="34" width="6.6640625" style="0" customWidth="1"/>
    <col min="35" max="37" width="7.4453125" style="0" customWidth="1"/>
    <col min="38" max="38" width="12.10546875" style="0" customWidth="1"/>
    <col min="39" max="39" width="9.5546875" style="0" customWidth="1"/>
    <col min="40" max="40" width="8.88671875" style="0" customWidth="1"/>
    <col min="41" max="41" width="8.21484375" style="0" customWidth="1"/>
    <col min="42" max="42" width="7.77734375" style="0" customWidth="1"/>
    <col min="43" max="44" width="7.3359375" style="0" customWidth="1"/>
    <col min="45" max="45" width="6.99609375" style="0" customWidth="1"/>
    <col min="46" max="46" width="7.3359375" style="0" customWidth="1"/>
    <col min="47" max="47" width="7.10546875" style="0" customWidth="1"/>
    <col min="48" max="57" width="5.88671875" style="0" customWidth="1"/>
    <col min="58" max="58" width="11.6640625" style="0" customWidth="1"/>
  </cols>
  <sheetData>
    <row r="1" spans="1:58" ht="12" customHeight="1">
      <c r="A1" s="367"/>
      <c r="B1" s="368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547"/>
      <c r="N1" s="547"/>
      <c r="O1" s="547"/>
      <c r="P1" s="547"/>
      <c r="Q1" s="547"/>
      <c r="R1" s="547"/>
      <c r="S1" s="367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7"/>
      <c r="AN1" s="368"/>
      <c r="AO1" s="368"/>
      <c r="AP1" s="369"/>
      <c r="AQ1" s="369"/>
      <c r="AR1" s="370"/>
      <c r="AS1" s="370"/>
      <c r="AT1" s="369"/>
      <c r="AU1" s="371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</row>
    <row r="2" spans="1:58" ht="12" customHeight="1">
      <c r="A2" s="149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0"/>
      <c r="O2" s="150"/>
      <c r="P2" s="150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0"/>
      <c r="AS2" s="150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</row>
    <row r="3" spans="1:58" s="294" customFormat="1" ht="20.1" customHeight="1">
      <c r="A3" s="548" t="s">
        <v>349</v>
      </c>
      <c r="B3" s="548"/>
      <c r="C3" s="548"/>
      <c r="D3" s="548"/>
      <c r="E3" s="548"/>
      <c r="F3" s="548"/>
      <c r="G3" s="548"/>
      <c r="H3" s="548"/>
      <c r="I3" s="548"/>
      <c r="J3" s="549" t="s">
        <v>500</v>
      </c>
      <c r="K3" s="549"/>
      <c r="L3" s="549"/>
      <c r="M3" s="549"/>
      <c r="N3" s="549"/>
      <c r="O3" s="549"/>
      <c r="P3" s="549"/>
      <c r="Q3" s="549"/>
      <c r="R3" s="549"/>
      <c r="S3" s="517" t="s">
        <v>350</v>
      </c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8" t="s">
        <v>501</v>
      </c>
      <c r="AE3" s="518"/>
      <c r="AF3" s="518"/>
      <c r="AG3" s="518"/>
      <c r="AH3" s="518"/>
      <c r="AI3" s="518"/>
      <c r="AJ3" s="518"/>
      <c r="AK3" s="518"/>
      <c r="AL3" s="518"/>
      <c r="AM3" s="517" t="s">
        <v>350</v>
      </c>
      <c r="AN3" s="517"/>
      <c r="AO3" s="517"/>
      <c r="AP3" s="517"/>
      <c r="AQ3" s="517"/>
      <c r="AR3" s="517"/>
      <c r="AS3" s="517"/>
      <c r="AT3" s="517"/>
      <c r="AU3" s="517"/>
      <c r="AV3" s="518" t="s">
        <v>501</v>
      </c>
      <c r="AW3" s="518"/>
      <c r="AX3" s="518"/>
      <c r="AY3" s="518"/>
      <c r="AZ3" s="518"/>
      <c r="BA3" s="518"/>
      <c r="BB3" s="518"/>
      <c r="BC3" s="518"/>
      <c r="BD3" s="518"/>
      <c r="BE3" s="518"/>
      <c r="BF3" s="518"/>
    </row>
    <row r="4" spans="1:58" s="294" customFormat="1" ht="20.1" customHeight="1">
      <c r="A4" s="564"/>
      <c r="B4" s="564"/>
      <c r="C4" s="564"/>
      <c r="D4" s="564"/>
      <c r="E4" s="564"/>
      <c r="F4" s="564"/>
      <c r="G4" s="564"/>
      <c r="H4" s="564"/>
      <c r="I4" s="564"/>
      <c r="J4" s="549" t="s">
        <v>351</v>
      </c>
      <c r="K4" s="549"/>
      <c r="L4" s="549"/>
      <c r="M4" s="549"/>
      <c r="N4" s="549"/>
      <c r="O4" s="549"/>
      <c r="P4" s="549"/>
      <c r="Q4" s="549"/>
      <c r="R4" s="549"/>
      <c r="S4" s="310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518" t="s">
        <v>352</v>
      </c>
      <c r="AE4" s="518"/>
      <c r="AF4" s="518"/>
      <c r="AG4" s="518"/>
      <c r="AH4" s="518"/>
      <c r="AI4" s="518"/>
      <c r="AJ4" s="518"/>
      <c r="AK4" s="518"/>
      <c r="AL4" s="518"/>
      <c r="AM4" s="310"/>
      <c r="AN4" s="156"/>
      <c r="AO4" s="156"/>
      <c r="AP4" s="156"/>
      <c r="AQ4" s="156"/>
      <c r="AR4" s="156"/>
      <c r="AS4" s="156"/>
      <c r="AT4" s="156"/>
      <c r="AU4" s="156"/>
      <c r="AV4" s="518" t="s">
        <v>352</v>
      </c>
      <c r="AW4" s="518"/>
      <c r="AX4" s="518"/>
      <c r="AY4" s="518"/>
      <c r="AZ4" s="518"/>
      <c r="BA4" s="518"/>
      <c r="BB4" s="518"/>
      <c r="BC4" s="518"/>
      <c r="BD4" s="518"/>
      <c r="BE4" s="518"/>
      <c r="BF4" s="518"/>
    </row>
    <row r="5" spans="1:58" ht="9.95" customHeight="1">
      <c r="A5" s="152"/>
      <c r="B5" s="152"/>
      <c r="C5" s="153"/>
      <c r="D5" s="153"/>
      <c r="E5" s="153"/>
      <c r="F5" s="153"/>
      <c r="G5" s="153"/>
      <c r="H5" s="154"/>
      <c r="I5" s="155"/>
      <c r="J5" s="563"/>
      <c r="K5" s="563"/>
      <c r="L5" s="563"/>
      <c r="M5" s="563"/>
      <c r="N5" s="563"/>
      <c r="O5" s="563"/>
      <c r="P5" s="563"/>
      <c r="Q5" s="563"/>
      <c r="R5" s="563"/>
      <c r="S5" s="310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3"/>
      <c r="AM5" s="153"/>
      <c r="AN5" s="310"/>
      <c r="AO5" s="310"/>
      <c r="AP5" s="310"/>
      <c r="AQ5" s="310"/>
      <c r="AR5" s="310"/>
      <c r="AS5" s="310"/>
      <c r="AT5" s="310"/>
      <c r="AU5" s="310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3"/>
    </row>
    <row r="6" spans="1:58" ht="15" thickBot="1">
      <c r="A6" s="213" t="s">
        <v>246</v>
      </c>
      <c r="B6" s="158"/>
      <c r="C6" s="158"/>
      <c r="D6" s="158"/>
      <c r="E6" s="158"/>
      <c r="F6" s="158"/>
      <c r="G6" s="158"/>
      <c r="H6" s="157"/>
      <c r="I6" s="159"/>
      <c r="J6" s="159"/>
      <c r="K6" s="159"/>
      <c r="L6" s="159"/>
      <c r="M6" s="159"/>
      <c r="N6" s="158"/>
      <c r="O6" s="158"/>
      <c r="P6" s="158"/>
      <c r="Q6" s="158"/>
      <c r="R6" s="214" t="s">
        <v>247</v>
      </c>
      <c r="S6" s="213" t="s">
        <v>246</v>
      </c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214" t="s">
        <v>247</v>
      </c>
      <c r="AM6" s="213" t="s">
        <v>246</v>
      </c>
      <c r="AN6" s="215"/>
      <c r="AO6" s="215"/>
      <c r="AP6" s="215"/>
      <c r="AQ6" s="215"/>
      <c r="AR6" s="213"/>
      <c r="AS6" s="216" t="s">
        <v>499</v>
      </c>
      <c r="AT6" s="217"/>
      <c r="AU6" s="219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214" t="s">
        <v>247</v>
      </c>
    </row>
    <row r="7" spans="1:58" ht="43.5" customHeight="1">
      <c r="A7" s="550" t="s">
        <v>248</v>
      </c>
      <c r="B7" s="536" t="s">
        <v>249</v>
      </c>
      <c r="C7" s="539"/>
      <c r="D7" s="536" t="s">
        <v>250</v>
      </c>
      <c r="E7" s="537"/>
      <c r="F7" s="536" t="s">
        <v>251</v>
      </c>
      <c r="G7" s="537"/>
      <c r="H7" s="536" t="s">
        <v>252</v>
      </c>
      <c r="I7" s="539"/>
      <c r="J7" s="539" t="s">
        <v>253</v>
      </c>
      <c r="K7" s="537"/>
      <c r="L7" s="565" t="s">
        <v>254</v>
      </c>
      <c r="M7" s="539"/>
      <c r="N7" s="554" t="s">
        <v>103</v>
      </c>
      <c r="O7" s="555"/>
      <c r="P7" s="524" t="s">
        <v>255</v>
      </c>
      <c r="Q7" s="537"/>
      <c r="R7" s="524" t="s">
        <v>256</v>
      </c>
      <c r="S7" s="542" t="s">
        <v>419</v>
      </c>
      <c r="T7" s="557" t="s">
        <v>258</v>
      </c>
      <c r="U7" s="558"/>
      <c r="V7" s="557" t="s">
        <v>259</v>
      </c>
      <c r="W7" s="558"/>
      <c r="X7" s="524" t="s">
        <v>360</v>
      </c>
      <c r="Y7" s="539"/>
      <c r="Z7" s="531" t="s">
        <v>260</v>
      </c>
      <c r="AA7" s="532"/>
      <c r="AB7" s="531" t="s">
        <v>261</v>
      </c>
      <c r="AC7" s="533"/>
      <c r="AD7" s="534" t="s">
        <v>262</v>
      </c>
      <c r="AE7" s="532"/>
      <c r="AF7" s="559" t="s">
        <v>263</v>
      </c>
      <c r="AG7" s="560"/>
      <c r="AH7" s="536" t="s">
        <v>264</v>
      </c>
      <c r="AI7" s="537"/>
      <c r="AJ7" s="524" t="s">
        <v>265</v>
      </c>
      <c r="AK7" s="542"/>
      <c r="AL7" s="524" t="s">
        <v>256</v>
      </c>
      <c r="AM7" s="542" t="s">
        <v>257</v>
      </c>
      <c r="AN7" s="521" t="s">
        <v>266</v>
      </c>
      <c r="AO7" s="522"/>
      <c r="AP7" s="524" t="s">
        <v>267</v>
      </c>
      <c r="AQ7" s="542"/>
      <c r="AR7" s="536" t="s">
        <v>268</v>
      </c>
      <c r="AS7" s="537"/>
      <c r="AT7" s="536" t="s">
        <v>269</v>
      </c>
      <c r="AU7" s="539"/>
      <c r="AV7" s="539" t="s">
        <v>270</v>
      </c>
      <c r="AW7" s="537"/>
      <c r="AX7" s="536" t="s">
        <v>271</v>
      </c>
      <c r="AY7" s="537"/>
      <c r="AZ7" s="536" t="s">
        <v>272</v>
      </c>
      <c r="BA7" s="539"/>
      <c r="BB7" s="536" t="s">
        <v>273</v>
      </c>
      <c r="BC7" s="539"/>
      <c r="BD7" s="545" t="s">
        <v>274</v>
      </c>
      <c r="BE7" s="546"/>
      <c r="BF7" s="524" t="s">
        <v>256</v>
      </c>
    </row>
    <row r="8" spans="1:58" ht="59.25" customHeight="1">
      <c r="A8" s="551"/>
      <c r="B8" s="526" t="s">
        <v>14</v>
      </c>
      <c r="C8" s="556"/>
      <c r="D8" s="535" t="s">
        <v>275</v>
      </c>
      <c r="E8" s="520"/>
      <c r="F8" s="535" t="s">
        <v>276</v>
      </c>
      <c r="G8" s="520"/>
      <c r="H8" s="535" t="s">
        <v>277</v>
      </c>
      <c r="I8" s="553"/>
      <c r="J8" s="530" t="s">
        <v>278</v>
      </c>
      <c r="K8" s="520"/>
      <c r="L8" s="530" t="s">
        <v>356</v>
      </c>
      <c r="M8" s="529"/>
      <c r="N8" s="519" t="s">
        <v>353</v>
      </c>
      <c r="O8" s="529"/>
      <c r="P8" s="519" t="s">
        <v>355</v>
      </c>
      <c r="Q8" s="520"/>
      <c r="R8" s="525"/>
      <c r="S8" s="566"/>
      <c r="T8" s="530" t="s">
        <v>354</v>
      </c>
      <c r="U8" s="520"/>
      <c r="V8" s="519" t="s">
        <v>357</v>
      </c>
      <c r="W8" s="520"/>
      <c r="X8" s="519" t="s">
        <v>358</v>
      </c>
      <c r="Y8" s="529"/>
      <c r="Z8" s="527" t="s">
        <v>359</v>
      </c>
      <c r="AA8" s="528"/>
      <c r="AB8" s="519" t="s">
        <v>361</v>
      </c>
      <c r="AC8" s="529"/>
      <c r="AD8" s="530" t="s">
        <v>362</v>
      </c>
      <c r="AE8" s="520"/>
      <c r="AF8" s="530" t="s">
        <v>279</v>
      </c>
      <c r="AG8" s="520"/>
      <c r="AH8" s="535" t="s">
        <v>280</v>
      </c>
      <c r="AI8" s="520"/>
      <c r="AJ8" s="519" t="s">
        <v>363</v>
      </c>
      <c r="AK8" s="520"/>
      <c r="AL8" s="525"/>
      <c r="AM8" s="561"/>
      <c r="AN8" s="519" t="s">
        <v>364</v>
      </c>
      <c r="AO8" s="523"/>
      <c r="AP8" s="519" t="s">
        <v>365</v>
      </c>
      <c r="AQ8" s="523"/>
      <c r="AR8" s="535" t="s">
        <v>281</v>
      </c>
      <c r="AS8" s="538"/>
      <c r="AT8" s="540" t="s">
        <v>366</v>
      </c>
      <c r="AU8" s="541"/>
      <c r="AV8" s="530" t="s">
        <v>367</v>
      </c>
      <c r="AW8" s="520"/>
      <c r="AX8" s="519" t="s">
        <v>282</v>
      </c>
      <c r="AY8" s="523"/>
      <c r="AZ8" s="535" t="s">
        <v>283</v>
      </c>
      <c r="BA8" s="529"/>
      <c r="BB8" s="535" t="s">
        <v>284</v>
      </c>
      <c r="BC8" s="529"/>
      <c r="BD8" s="543" t="s">
        <v>285</v>
      </c>
      <c r="BE8" s="544"/>
      <c r="BF8" s="525"/>
    </row>
    <row r="9" spans="1:58" ht="15" customHeight="1">
      <c r="A9" s="551"/>
      <c r="B9" s="181" t="s">
        <v>286</v>
      </c>
      <c r="C9" s="223" t="s">
        <v>287</v>
      </c>
      <c r="D9" s="182" t="s">
        <v>286</v>
      </c>
      <c r="E9" s="183" t="s">
        <v>287</v>
      </c>
      <c r="F9" s="182" t="s">
        <v>286</v>
      </c>
      <c r="G9" s="183" t="s">
        <v>287</v>
      </c>
      <c r="H9" s="182" t="s">
        <v>286</v>
      </c>
      <c r="I9" s="181" t="s">
        <v>287</v>
      </c>
      <c r="J9" s="184" t="s">
        <v>286</v>
      </c>
      <c r="K9" s="183" t="s">
        <v>287</v>
      </c>
      <c r="L9" s="182" t="s">
        <v>286</v>
      </c>
      <c r="M9" s="183" t="s">
        <v>287</v>
      </c>
      <c r="N9" s="182" t="s">
        <v>286</v>
      </c>
      <c r="O9" s="183" t="s">
        <v>287</v>
      </c>
      <c r="P9" s="182" t="s">
        <v>286</v>
      </c>
      <c r="Q9" s="183" t="s">
        <v>287</v>
      </c>
      <c r="R9" s="525"/>
      <c r="S9" s="566"/>
      <c r="T9" s="182" t="s">
        <v>286</v>
      </c>
      <c r="U9" s="183" t="s">
        <v>287</v>
      </c>
      <c r="V9" s="182" t="s">
        <v>286</v>
      </c>
      <c r="W9" s="183" t="s">
        <v>287</v>
      </c>
      <c r="X9" s="182" t="s">
        <v>286</v>
      </c>
      <c r="Y9" s="183" t="s">
        <v>287</v>
      </c>
      <c r="Z9" s="182" t="s">
        <v>286</v>
      </c>
      <c r="AA9" s="183" t="s">
        <v>287</v>
      </c>
      <c r="AB9" s="182" t="s">
        <v>286</v>
      </c>
      <c r="AC9" s="183" t="s">
        <v>287</v>
      </c>
      <c r="AD9" s="184" t="s">
        <v>286</v>
      </c>
      <c r="AE9" s="183" t="s">
        <v>287</v>
      </c>
      <c r="AF9" s="182" t="s">
        <v>286</v>
      </c>
      <c r="AG9" s="183" t="s">
        <v>287</v>
      </c>
      <c r="AH9" s="182" t="s">
        <v>286</v>
      </c>
      <c r="AI9" s="183" t="s">
        <v>287</v>
      </c>
      <c r="AJ9" s="182" t="s">
        <v>286</v>
      </c>
      <c r="AK9" s="183" t="s">
        <v>287</v>
      </c>
      <c r="AL9" s="525"/>
      <c r="AM9" s="561"/>
      <c r="AN9" s="231" t="s">
        <v>286</v>
      </c>
      <c r="AO9" s="232" t="s">
        <v>287</v>
      </c>
      <c r="AP9" s="231" t="s">
        <v>286</v>
      </c>
      <c r="AQ9" s="232" t="s">
        <v>287</v>
      </c>
      <c r="AR9" s="231" t="s">
        <v>286</v>
      </c>
      <c r="AS9" s="232" t="s">
        <v>287</v>
      </c>
      <c r="AT9" s="225" t="s">
        <v>286</v>
      </c>
      <c r="AU9" s="237" t="s">
        <v>287</v>
      </c>
      <c r="AV9" s="184" t="s">
        <v>286</v>
      </c>
      <c r="AW9" s="183" t="s">
        <v>287</v>
      </c>
      <c r="AX9" s="182" t="s">
        <v>286</v>
      </c>
      <c r="AY9" s="183" t="s">
        <v>287</v>
      </c>
      <c r="AZ9" s="182" t="s">
        <v>286</v>
      </c>
      <c r="BA9" s="183" t="s">
        <v>287</v>
      </c>
      <c r="BB9" s="182" t="s">
        <v>286</v>
      </c>
      <c r="BC9" s="183" t="s">
        <v>287</v>
      </c>
      <c r="BD9" s="211" t="s">
        <v>286</v>
      </c>
      <c r="BE9" s="181" t="s">
        <v>287</v>
      </c>
      <c r="BF9" s="525"/>
    </row>
    <row r="10" spans="1:58" ht="15" customHeight="1">
      <c r="A10" s="552"/>
      <c r="B10" s="308" t="s">
        <v>288</v>
      </c>
      <c r="C10" s="308" t="s">
        <v>289</v>
      </c>
      <c r="D10" s="163" t="s">
        <v>288</v>
      </c>
      <c r="E10" s="164" t="s">
        <v>289</v>
      </c>
      <c r="F10" s="162" t="s">
        <v>288</v>
      </c>
      <c r="G10" s="163" t="s">
        <v>289</v>
      </c>
      <c r="H10" s="162" t="s">
        <v>288</v>
      </c>
      <c r="I10" s="162" t="s">
        <v>289</v>
      </c>
      <c r="J10" s="161" t="s">
        <v>288</v>
      </c>
      <c r="K10" s="163" t="s">
        <v>289</v>
      </c>
      <c r="L10" s="162" t="s">
        <v>288</v>
      </c>
      <c r="M10" s="163" t="s">
        <v>289</v>
      </c>
      <c r="N10" s="162" t="s">
        <v>288</v>
      </c>
      <c r="O10" s="163" t="s">
        <v>289</v>
      </c>
      <c r="P10" s="162" t="s">
        <v>288</v>
      </c>
      <c r="Q10" s="163" t="s">
        <v>289</v>
      </c>
      <c r="R10" s="526"/>
      <c r="S10" s="567"/>
      <c r="T10" s="162" t="s">
        <v>288</v>
      </c>
      <c r="U10" s="165" t="s">
        <v>289</v>
      </c>
      <c r="V10" s="162" t="s">
        <v>288</v>
      </c>
      <c r="W10" s="165" t="s">
        <v>289</v>
      </c>
      <c r="X10" s="162" t="s">
        <v>288</v>
      </c>
      <c r="Y10" s="163" t="s">
        <v>289</v>
      </c>
      <c r="Z10" s="162" t="s">
        <v>288</v>
      </c>
      <c r="AA10" s="163" t="s">
        <v>289</v>
      </c>
      <c r="AB10" s="162" t="s">
        <v>288</v>
      </c>
      <c r="AC10" s="162" t="s">
        <v>289</v>
      </c>
      <c r="AD10" s="161" t="s">
        <v>288</v>
      </c>
      <c r="AE10" s="163" t="s">
        <v>289</v>
      </c>
      <c r="AF10" s="162" t="s">
        <v>288</v>
      </c>
      <c r="AG10" s="163" t="s">
        <v>289</v>
      </c>
      <c r="AH10" s="162" t="s">
        <v>288</v>
      </c>
      <c r="AI10" s="163" t="s">
        <v>289</v>
      </c>
      <c r="AJ10" s="162" t="s">
        <v>288</v>
      </c>
      <c r="AK10" s="163" t="s">
        <v>289</v>
      </c>
      <c r="AL10" s="526"/>
      <c r="AM10" s="562"/>
      <c r="AN10" s="308" t="s">
        <v>288</v>
      </c>
      <c r="AO10" s="165" t="s">
        <v>289</v>
      </c>
      <c r="AP10" s="308" t="s">
        <v>288</v>
      </c>
      <c r="AQ10" s="165" t="s">
        <v>289</v>
      </c>
      <c r="AR10" s="308" t="s">
        <v>288</v>
      </c>
      <c r="AS10" s="165" t="s">
        <v>289</v>
      </c>
      <c r="AT10" s="165" t="s">
        <v>288</v>
      </c>
      <c r="AU10" s="308" t="s">
        <v>289</v>
      </c>
      <c r="AV10" s="161" t="s">
        <v>288</v>
      </c>
      <c r="AW10" s="163" t="s">
        <v>289</v>
      </c>
      <c r="AX10" s="162" t="s">
        <v>288</v>
      </c>
      <c r="AY10" s="163" t="s">
        <v>289</v>
      </c>
      <c r="AZ10" s="162" t="s">
        <v>288</v>
      </c>
      <c r="BA10" s="163" t="s">
        <v>289</v>
      </c>
      <c r="BB10" s="162" t="s">
        <v>288</v>
      </c>
      <c r="BC10" s="163" t="s">
        <v>289</v>
      </c>
      <c r="BD10" s="162" t="s">
        <v>288</v>
      </c>
      <c r="BE10" s="162" t="s">
        <v>289</v>
      </c>
      <c r="BF10" s="526"/>
    </row>
    <row r="11" spans="1:58" ht="39.6" customHeight="1">
      <c r="A11" s="201" t="s">
        <v>296</v>
      </c>
      <c r="B11" s="220">
        <v>845</v>
      </c>
      <c r="C11" s="197">
        <v>59824</v>
      </c>
      <c r="D11" s="197">
        <v>63</v>
      </c>
      <c r="E11" s="197">
        <v>3481</v>
      </c>
      <c r="F11" s="197">
        <v>10</v>
      </c>
      <c r="G11" s="199" t="s">
        <v>290</v>
      </c>
      <c r="H11" s="198" t="s">
        <v>9</v>
      </c>
      <c r="I11" s="198" t="s">
        <v>9</v>
      </c>
      <c r="J11" s="197">
        <v>25</v>
      </c>
      <c r="K11" s="197">
        <v>1614</v>
      </c>
      <c r="L11" s="197">
        <v>1</v>
      </c>
      <c r="M11" s="199" t="s">
        <v>291</v>
      </c>
      <c r="N11" s="197">
        <v>13</v>
      </c>
      <c r="O11" s="197">
        <v>425</v>
      </c>
      <c r="P11" s="197">
        <v>14</v>
      </c>
      <c r="Q11" s="199" t="s">
        <v>290</v>
      </c>
      <c r="R11" s="202" t="s">
        <v>296</v>
      </c>
      <c r="S11" s="201" t="s">
        <v>296</v>
      </c>
      <c r="T11" s="197">
        <v>51</v>
      </c>
      <c r="U11" s="197">
        <v>2346</v>
      </c>
      <c r="V11" s="197">
        <v>12</v>
      </c>
      <c r="W11" s="197" t="s">
        <v>290</v>
      </c>
      <c r="X11" s="197">
        <v>1</v>
      </c>
      <c r="Y11" s="197" t="s">
        <v>245</v>
      </c>
      <c r="Z11" s="197">
        <v>43</v>
      </c>
      <c r="AA11" s="197">
        <v>3347</v>
      </c>
      <c r="AB11" s="198">
        <v>13</v>
      </c>
      <c r="AC11" s="198" t="s">
        <v>290</v>
      </c>
      <c r="AD11" s="197">
        <v>104</v>
      </c>
      <c r="AE11" s="197">
        <v>4567</v>
      </c>
      <c r="AF11" s="197">
        <v>45</v>
      </c>
      <c r="AG11" s="197">
        <v>2355</v>
      </c>
      <c r="AH11" s="197">
        <v>17</v>
      </c>
      <c r="AI11" s="197">
        <v>532</v>
      </c>
      <c r="AJ11" s="197">
        <v>64</v>
      </c>
      <c r="AK11" s="197">
        <v>1417</v>
      </c>
      <c r="AL11" s="202" t="s">
        <v>296</v>
      </c>
      <c r="AM11" s="201" t="s">
        <v>296</v>
      </c>
      <c r="AN11" s="197">
        <v>108</v>
      </c>
      <c r="AO11" s="197">
        <v>23250</v>
      </c>
      <c r="AP11" s="197">
        <v>35</v>
      </c>
      <c r="AQ11" s="197">
        <v>2468</v>
      </c>
      <c r="AR11" s="197">
        <v>83</v>
      </c>
      <c r="AS11" s="197">
        <v>5247</v>
      </c>
      <c r="AT11" s="197">
        <v>90</v>
      </c>
      <c r="AU11" s="197">
        <v>2775</v>
      </c>
      <c r="AV11" s="197">
        <v>33</v>
      </c>
      <c r="AW11" s="197">
        <v>1902</v>
      </c>
      <c r="AX11" s="197">
        <v>4</v>
      </c>
      <c r="AY11" s="197" t="s">
        <v>290</v>
      </c>
      <c r="AZ11" s="197">
        <v>5</v>
      </c>
      <c r="BA11" s="197" t="s">
        <v>290</v>
      </c>
      <c r="BB11" s="197">
        <v>11</v>
      </c>
      <c r="BC11" s="197">
        <v>329</v>
      </c>
      <c r="BD11" s="197" t="s">
        <v>290</v>
      </c>
      <c r="BE11" s="197" t="s">
        <v>290</v>
      </c>
      <c r="BF11" s="202" t="s">
        <v>296</v>
      </c>
    </row>
    <row r="12" spans="1:58" ht="39.6" customHeight="1">
      <c r="A12" s="203" t="s">
        <v>292</v>
      </c>
      <c r="B12" s="221">
        <v>228</v>
      </c>
      <c r="C12" s="185">
        <v>27339</v>
      </c>
      <c r="D12" s="185">
        <v>15</v>
      </c>
      <c r="E12" s="185">
        <v>1474</v>
      </c>
      <c r="F12" s="185">
        <v>2</v>
      </c>
      <c r="G12" s="185" t="s">
        <v>291</v>
      </c>
      <c r="H12" s="186" t="s">
        <v>9</v>
      </c>
      <c r="I12" s="186" t="s">
        <v>9</v>
      </c>
      <c r="J12" s="185">
        <v>10</v>
      </c>
      <c r="K12" s="185">
        <v>920</v>
      </c>
      <c r="L12" s="185">
        <v>1</v>
      </c>
      <c r="M12" s="185" t="s">
        <v>291</v>
      </c>
      <c r="N12" s="185">
        <v>13</v>
      </c>
      <c r="O12" s="185">
        <v>425</v>
      </c>
      <c r="P12" s="185">
        <v>2</v>
      </c>
      <c r="Q12" s="185" t="s">
        <v>291</v>
      </c>
      <c r="R12" s="206" t="s">
        <v>293</v>
      </c>
      <c r="S12" s="203" t="s">
        <v>292</v>
      </c>
      <c r="T12" s="185">
        <v>7</v>
      </c>
      <c r="U12" s="185">
        <v>202</v>
      </c>
      <c r="V12" s="185">
        <v>2</v>
      </c>
      <c r="W12" s="185" t="s">
        <v>291</v>
      </c>
      <c r="X12" s="209">
        <v>0</v>
      </c>
      <c r="Y12" s="209">
        <v>0</v>
      </c>
      <c r="Z12" s="185">
        <v>11</v>
      </c>
      <c r="AA12" s="185">
        <v>2201</v>
      </c>
      <c r="AB12" s="185">
        <v>2</v>
      </c>
      <c r="AC12" s="185" t="s">
        <v>291</v>
      </c>
      <c r="AD12" s="185">
        <v>11</v>
      </c>
      <c r="AE12" s="185">
        <v>1314</v>
      </c>
      <c r="AF12" s="185">
        <v>5</v>
      </c>
      <c r="AG12" s="185">
        <v>565</v>
      </c>
      <c r="AH12" s="185">
        <v>4</v>
      </c>
      <c r="AI12" s="185">
        <v>230</v>
      </c>
      <c r="AJ12" s="185">
        <v>16</v>
      </c>
      <c r="AK12" s="185">
        <v>392</v>
      </c>
      <c r="AL12" s="206" t="s">
        <v>293</v>
      </c>
      <c r="AM12" s="203" t="s">
        <v>292</v>
      </c>
      <c r="AN12" s="185">
        <v>38</v>
      </c>
      <c r="AO12" s="185">
        <v>14302</v>
      </c>
      <c r="AP12" s="185">
        <v>15</v>
      </c>
      <c r="AQ12" s="185">
        <v>538</v>
      </c>
      <c r="AR12" s="185">
        <v>26</v>
      </c>
      <c r="AS12" s="185">
        <v>2300</v>
      </c>
      <c r="AT12" s="185">
        <v>34</v>
      </c>
      <c r="AU12" s="185">
        <v>726</v>
      </c>
      <c r="AV12" s="185">
        <v>8</v>
      </c>
      <c r="AW12" s="185">
        <v>667</v>
      </c>
      <c r="AX12" s="185">
        <v>1</v>
      </c>
      <c r="AY12" s="185" t="s">
        <v>291</v>
      </c>
      <c r="AZ12" s="185">
        <v>1</v>
      </c>
      <c r="BA12" s="185" t="s">
        <v>291</v>
      </c>
      <c r="BB12" s="185">
        <v>4</v>
      </c>
      <c r="BC12" s="185">
        <v>191</v>
      </c>
      <c r="BD12" s="185" t="s">
        <v>290</v>
      </c>
      <c r="BE12" s="185" t="s">
        <v>290</v>
      </c>
      <c r="BF12" s="373" t="s">
        <v>421</v>
      </c>
    </row>
    <row r="13" spans="1:58" ht="39.6" customHeight="1">
      <c r="A13" s="203" t="s">
        <v>294</v>
      </c>
      <c r="B13" s="221">
        <v>617</v>
      </c>
      <c r="C13" s="185">
        <v>32485</v>
      </c>
      <c r="D13" s="185">
        <v>48</v>
      </c>
      <c r="E13" s="185">
        <v>2007</v>
      </c>
      <c r="F13" s="185">
        <v>8</v>
      </c>
      <c r="G13" s="185">
        <v>894</v>
      </c>
      <c r="H13" s="186" t="s">
        <v>9</v>
      </c>
      <c r="I13" s="186" t="s">
        <v>9</v>
      </c>
      <c r="J13" s="185">
        <v>15</v>
      </c>
      <c r="K13" s="185">
        <v>694</v>
      </c>
      <c r="L13" s="209">
        <v>0</v>
      </c>
      <c r="M13" s="209">
        <v>0</v>
      </c>
      <c r="N13" s="209">
        <v>0</v>
      </c>
      <c r="O13" s="209">
        <v>0</v>
      </c>
      <c r="P13" s="185">
        <v>12</v>
      </c>
      <c r="Q13" s="185">
        <v>197</v>
      </c>
      <c r="R13" s="206" t="s">
        <v>295</v>
      </c>
      <c r="S13" s="203" t="s">
        <v>294</v>
      </c>
      <c r="T13" s="185">
        <v>44</v>
      </c>
      <c r="U13" s="185">
        <v>2144</v>
      </c>
      <c r="V13" s="185">
        <v>10</v>
      </c>
      <c r="W13" s="185">
        <v>245</v>
      </c>
      <c r="X13" s="185">
        <v>1</v>
      </c>
      <c r="Y13" s="185" t="s">
        <v>291</v>
      </c>
      <c r="Z13" s="185">
        <v>32</v>
      </c>
      <c r="AA13" s="185">
        <v>1146</v>
      </c>
      <c r="AB13" s="185">
        <v>11</v>
      </c>
      <c r="AC13" s="185">
        <v>1375</v>
      </c>
      <c r="AD13" s="185">
        <v>93</v>
      </c>
      <c r="AE13" s="185">
        <v>3253</v>
      </c>
      <c r="AF13" s="185">
        <v>40</v>
      </c>
      <c r="AG13" s="185">
        <v>1790</v>
      </c>
      <c r="AH13" s="185">
        <v>13</v>
      </c>
      <c r="AI13" s="185">
        <v>302</v>
      </c>
      <c r="AJ13" s="185">
        <v>48</v>
      </c>
      <c r="AK13" s="185">
        <v>1025</v>
      </c>
      <c r="AL13" s="206" t="s">
        <v>295</v>
      </c>
      <c r="AM13" s="203" t="s">
        <v>294</v>
      </c>
      <c r="AN13" s="185">
        <v>70</v>
      </c>
      <c r="AO13" s="185">
        <v>8948</v>
      </c>
      <c r="AP13" s="185">
        <v>20</v>
      </c>
      <c r="AQ13" s="185">
        <v>1930</v>
      </c>
      <c r="AR13" s="185">
        <v>57</v>
      </c>
      <c r="AS13" s="185">
        <v>2947</v>
      </c>
      <c r="AT13" s="185">
        <v>56</v>
      </c>
      <c r="AU13" s="185">
        <v>2049</v>
      </c>
      <c r="AV13" s="185">
        <v>25</v>
      </c>
      <c r="AW13" s="185">
        <v>1235</v>
      </c>
      <c r="AX13" s="185">
        <v>3</v>
      </c>
      <c r="AY13" s="185">
        <v>108</v>
      </c>
      <c r="AZ13" s="185">
        <v>4</v>
      </c>
      <c r="BA13" s="185">
        <v>47</v>
      </c>
      <c r="BB13" s="185">
        <v>7</v>
      </c>
      <c r="BC13" s="185">
        <v>138</v>
      </c>
      <c r="BD13" s="185" t="s">
        <v>290</v>
      </c>
      <c r="BE13" s="185" t="s">
        <v>290</v>
      </c>
      <c r="BF13" s="373" t="s">
        <v>422</v>
      </c>
    </row>
    <row r="14" spans="1:58" ht="39.6" customHeight="1">
      <c r="A14" s="192" t="s">
        <v>297</v>
      </c>
      <c r="B14" s="222">
        <v>893</v>
      </c>
      <c r="C14" s="197">
        <v>64005</v>
      </c>
      <c r="D14" s="197">
        <v>63</v>
      </c>
      <c r="E14" s="197">
        <v>4408</v>
      </c>
      <c r="F14" s="197">
        <v>12</v>
      </c>
      <c r="G14" s="197">
        <v>1316</v>
      </c>
      <c r="H14" s="198" t="s">
        <v>9</v>
      </c>
      <c r="I14" s="198" t="s">
        <v>9</v>
      </c>
      <c r="J14" s="197">
        <v>21</v>
      </c>
      <c r="K14" s="197">
        <v>1412</v>
      </c>
      <c r="L14" s="197">
        <v>4</v>
      </c>
      <c r="M14" s="197">
        <v>129</v>
      </c>
      <c r="N14" s="197">
        <v>11</v>
      </c>
      <c r="O14" s="197">
        <v>365</v>
      </c>
      <c r="P14" s="197">
        <v>16</v>
      </c>
      <c r="Q14" s="197">
        <v>265</v>
      </c>
      <c r="R14" s="207" t="s">
        <v>297</v>
      </c>
      <c r="S14" s="192" t="s">
        <v>297</v>
      </c>
      <c r="T14" s="197">
        <v>56</v>
      </c>
      <c r="U14" s="197">
        <v>2448</v>
      </c>
      <c r="V14" s="197">
        <v>9</v>
      </c>
      <c r="W14" s="197">
        <v>191</v>
      </c>
      <c r="X14" s="197">
        <v>1</v>
      </c>
      <c r="Y14" s="197" t="s">
        <v>245</v>
      </c>
      <c r="Z14" s="197">
        <v>49</v>
      </c>
      <c r="AA14" s="197">
        <v>3639</v>
      </c>
      <c r="AB14" s="197">
        <v>18</v>
      </c>
      <c r="AC14" s="197">
        <v>1792</v>
      </c>
      <c r="AD14" s="197">
        <v>107</v>
      </c>
      <c r="AE14" s="197">
        <v>4914</v>
      </c>
      <c r="AF14" s="197">
        <v>49</v>
      </c>
      <c r="AG14" s="197">
        <v>2223</v>
      </c>
      <c r="AH14" s="197">
        <v>16</v>
      </c>
      <c r="AI14" s="197">
        <v>543</v>
      </c>
      <c r="AJ14" s="197">
        <v>68</v>
      </c>
      <c r="AK14" s="197">
        <v>1512</v>
      </c>
      <c r="AL14" s="207" t="s">
        <v>297</v>
      </c>
      <c r="AM14" s="192" t="s">
        <v>297</v>
      </c>
      <c r="AN14" s="208">
        <v>107</v>
      </c>
      <c r="AO14" s="208">
        <v>25145</v>
      </c>
      <c r="AP14" s="208">
        <v>38</v>
      </c>
      <c r="AQ14" s="208">
        <v>2271</v>
      </c>
      <c r="AR14" s="208">
        <v>92</v>
      </c>
      <c r="AS14" s="208">
        <v>5702</v>
      </c>
      <c r="AT14" s="197">
        <v>93</v>
      </c>
      <c r="AU14" s="197">
        <v>2971</v>
      </c>
      <c r="AV14" s="197">
        <v>40</v>
      </c>
      <c r="AW14" s="197">
        <v>2074</v>
      </c>
      <c r="AX14" s="197">
        <v>6</v>
      </c>
      <c r="AY14" s="197">
        <v>194</v>
      </c>
      <c r="AZ14" s="197">
        <v>5</v>
      </c>
      <c r="BA14" s="197">
        <v>70</v>
      </c>
      <c r="BB14" s="197">
        <v>12</v>
      </c>
      <c r="BC14" s="197">
        <v>409</v>
      </c>
      <c r="BD14" s="197" t="s">
        <v>290</v>
      </c>
      <c r="BE14" s="197" t="s">
        <v>290</v>
      </c>
      <c r="BF14" s="207" t="s">
        <v>297</v>
      </c>
    </row>
    <row r="15" spans="1:58" ht="39.6" customHeight="1">
      <c r="A15" s="192" t="s">
        <v>298</v>
      </c>
      <c r="B15" s="222">
        <v>929</v>
      </c>
      <c r="C15" s="197">
        <v>65138</v>
      </c>
      <c r="D15" s="197">
        <v>74</v>
      </c>
      <c r="E15" s="197">
        <v>4484</v>
      </c>
      <c r="F15" s="197">
        <v>11</v>
      </c>
      <c r="G15" s="197">
        <v>1424</v>
      </c>
      <c r="H15" s="198" t="s">
        <v>9</v>
      </c>
      <c r="I15" s="198" t="s">
        <v>9</v>
      </c>
      <c r="J15" s="197">
        <v>22</v>
      </c>
      <c r="K15" s="197">
        <v>1342</v>
      </c>
      <c r="L15" s="197">
        <v>2</v>
      </c>
      <c r="M15" s="197" t="s">
        <v>291</v>
      </c>
      <c r="N15" s="197">
        <v>15</v>
      </c>
      <c r="O15" s="197">
        <v>476</v>
      </c>
      <c r="P15" s="197">
        <v>18</v>
      </c>
      <c r="Q15" s="210">
        <v>436</v>
      </c>
      <c r="R15" s="207" t="s">
        <v>298</v>
      </c>
      <c r="S15" s="192" t="s">
        <v>298</v>
      </c>
      <c r="T15" s="197">
        <v>50</v>
      </c>
      <c r="U15" s="197">
        <v>2396</v>
      </c>
      <c r="V15" s="197">
        <v>10</v>
      </c>
      <c r="W15" s="197">
        <v>240</v>
      </c>
      <c r="X15" s="197">
        <v>1</v>
      </c>
      <c r="Y15" s="197" t="s">
        <v>394</v>
      </c>
      <c r="Z15" s="197">
        <v>52</v>
      </c>
      <c r="AA15" s="197">
        <v>2875</v>
      </c>
      <c r="AB15" s="197">
        <v>24</v>
      </c>
      <c r="AC15" s="197">
        <v>2193</v>
      </c>
      <c r="AD15" s="197">
        <v>108</v>
      </c>
      <c r="AE15" s="197">
        <v>5984</v>
      </c>
      <c r="AF15" s="197">
        <v>49</v>
      </c>
      <c r="AG15" s="197">
        <v>1919</v>
      </c>
      <c r="AH15" s="197">
        <v>16</v>
      </c>
      <c r="AI15" s="197">
        <v>540</v>
      </c>
      <c r="AJ15" s="197">
        <v>81</v>
      </c>
      <c r="AK15" s="197">
        <v>2078</v>
      </c>
      <c r="AL15" s="207" t="s">
        <v>298</v>
      </c>
      <c r="AM15" s="192" t="s">
        <v>298</v>
      </c>
      <c r="AN15" s="208">
        <v>96</v>
      </c>
      <c r="AO15" s="208">
        <v>19992</v>
      </c>
      <c r="AP15" s="208">
        <v>42</v>
      </c>
      <c r="AQ15" s="208">
        <v>2096</v>
      </c>
      <c r="AR15" s="208">
        <v>97</v>
      </c>
      <c r="AS15" s="208">
        <v>11091</v>
      </c>
      <c r="AT15" s="197">
        <v>95</v>
      </c>
      <c r="AU15" s="197">
        <v>2551</v>
      </c>
      <c r="AV15" s="197">
        <v>43</v>
      </c>
      <c r="AW15" s="197">
        <v>2194</v>
      </c>
      <c r="AX15" s="197">
        <v>5</v>
      </c>
      <c r="AY15" s="197">
        <v>191</v>
      </c>
      <c r="AZ15" s="197">
        <v>5</v>
      </c>
      <c r="BA15" s="197">
        <v>62</v>
      </c>
      <c r="BB15" s="197">
        <v>13</v>
      </c>
      <c r="BC15" s="197">
        <v>454</v>
      </c>
      <c r="BD15" s="197" t="s">
        <v>290</v>
      </c>
      <c r="BE15" s="197" t="s">
        <v>290</v>
      </c>
      <c r="BF15" s="207" t="s">
        <v>298</v>
      </c>
    </row>
    <row r="16" spans="1:58" ht="39.6" customHeight="1">
      <c r="A16" s="192" t="s">
        <v>299</v>
      </c>
      <c r="B16" s="222">
        <v>964</v>
      </c>
      <c r="C16" s="197">
        <v>67629</v>
      </c>
      <c r="D16" s="197">
        <v>76</v>
      </c>
      <c r="E16" s="197">
        <v>4806</v>
      </c>
      <c r="F16" s="197">
        <v>12</v>
      </c>
      <c r="G16" s="197">
        <v>1639</v>
      </c>
      <c r="H16" s="198" t="s">
        <v>9</v>
      </c>
      <c r="I16" s="198" t="s">
        <v>9</v>
      </c>
      <c r="J16" s="197">
        <v>20</v>
      </c>
      <c r="K16" s="197">
        <v>1211</v>
      </c>
      <c r="L16" s="197">
        <v>1</v>
      </c>
      <c r="M16" s="197" t="s">
        <v>291</v>
      </c>
      <c r="N16" s="197">
        <v>15</v>
      </c>
      <c r="O16" s="197">
        <v>505</v>
      </c>
      <c r="P16" s="197">
        <v>18</v>
      </c>
      <c r="Q16" s="197">
        <v>434</v>
      </c>
      <c r="R16" s="207" t="s">
        <v>299</v>
      </c>
      <c r="S16" s="192" t="s">
        <v>299</v>
      </c>
      <c r="T16" s="197">
        <v>55</v>
      </c>
      <c r="U16" s="197">
        <v>3058</v>
      </c>
      <c r="V16" s="197">
        <v>11</v>
      </c>
      <c r="W16" s="197">
        <v>222</v>
      </c>
      <c r="X16" s="197">
        <v>1</v>
      </c>
      <c r="Y16" s="197" t="s">
        <v>245</v>
      </c>
      <c r="Z16" s="197">
        <v>54</v>
      </c>
      <c r="AA16" s="197">
        <v>4120</v>
      </c>
      <c r="AB16" s="197">
        <v>25</v>
      </c>
      <c r="AC16" s="197">
        <v>2635</v>
      </c>
      <c r="AD16" s="197">
        <v>105</v>
      </c>
      <c r="AE16" s="197">
        <v>5439</v>
      </c>
      <c r="AF16" s="197">
        <v>51</v>
      </c>
      <c r="AG16" s="197">
        <v>2121</v>
      </c>
      <c r="AH16" s="197">
        <v>15</v>
      </c>
      <c r="AI16" s="197">
        <v>519</v>
      </c>
      <c r="AJ16" s="197">
        <v>86</v>
      </c>
      <c r="AK16" s="197">
        <v>1923</v>
      </c>
      <c r="AL16" s="207" t="s">
        <v>299</v>
      </c>
      <c r="AM16" s="192" t="s">
        <v>299</v>
      </c>
      <c r="AN16" s="208">
        <v>91</v>
      </c>
      <c r="AO16" s="208">
        <v>20014</v>
      </c>
      <c r="AP16" s="208">
        <v>45</v>
      </c>
      <c r="AQ16" s="208">
        <v>2189</v>
      </c>
      <c r="AR16" s="208">
        <v>94</v>
      </c>
      <c r="AS16" s="208">
        <v>10344</v>
      </c>
      <c r="AT16" s="197">
        <v>104</v>
      </c>
      <c r="AU16" s="197">
        <v>2855</v>
      </c>
      <c r="AV16" s="197">
        <v>47</v>
      </c>
      <c r="AW16" s="197">
        <v>2493</v>
      </c>
      <c r="AX16" s="197">
        <v>5</v>
      </c>
      <c r="AY16" s="197">
        <v>234</v>
      </c>
      <c r="AZ16" s="197">
        <v>5</v>
      </c>
      <c r="BA16" s="197">
        <v>66</v>
      </c>
      <c r="BB16" s="197">
        <v>13</v>
      </c>
      <c r="BC16" s="197">
        <v>487</v>
      </c>
      <c r="BD16" s="197">
        <v>15</v>
      </c>
      <c r="BE16" s="197">
        <v>274</v>
      </c>
      <c r="BF16" s="207" t="s">
        <v>299</v>
      </c>
    </row>
    <row r="17" spans="1:58" ht="39.6" customHeight="1">
      <c r="A17" s="192" t="s">
        <v>216</v>
      </c>
      <c r="B17" s="222">
        <v>983</v>
      </c>
      <c r="C17" s="197">
        <v>69349</v>
      </c>
      <c r="D17" s="197">
        <v>81</v>
      </c>
      <c r="E17" s="197">
        <v>5280</v>
      </c>
      <c r="F17" s="197">
        <v>12</v>
      </c>
      <c r="G17" s="197">
        <v>1574</v>
      </c>
      <c r="H17" s="198" t="s">
        <v>9</v>
      </c>
      <c r="I17" s="198" t="s">
        <v>9</v>
      </c>
      <c r="J17" s="197">
        <v>21</v>
      </c>
      <c r="K17" s="197">
        <v>1088</v>
      </c>
      <c r="L17" s="197">
        <v>3</v>
      </c>
      <c r="M17" s="197">
        <v>134</v>
      </c>
      <c r="N17" s="197">
        <v>14</v>
      </c>
      <c r="O17" s="197">
        <v>431</v>
      </c>
      <c r="P17" s="197">
        <v>19</v>
      </c>
      <c r="Q17" s="197">
        <v>473</v>
      </c>
      <c r="R17" s="207" t="s">
        <v>216</v>
      </c>
      <c r="S17" s="192" t="s">
        <v>216</v>
      </c>
      <c r="T17" s="197">
        <v>52</v>
      </c>
      <c r="U17" s="197">
        <v>2930</v>
      </c>
      <c r="V17" s="197">
        <v>12</v>
      </c>
      <c r="W17" s="197">
        <v>302</v>
      </c>
      <c r="X17" s="197">
        <v>1</v>
      </c>
      <c r="Y17" s="197" t="s">
        <v>245</v>
      </c>
      <c r="Z17" s="197">
        <v>53</v>
      </c>
      <c r="AA17" s="197">
        <v>3156</v>
      </c>
      <c r="AB17" s="197">
        <v>26</v>
      </c>
      <c r="AC17" s="197">
        <v>2918</v>
      </c>
      <c r="AD17" s="197">
        <v>103</v>
      </c>
      <c r="AE17" s="197">
        <v>5030</v>
      </c>
      <c r="AF17" s="197">
        <v>54</v>
      </c>
      <c r="AG17" s="197">
        <v>2139</v>
      </c>
      <c r="AH17" s="197">
        <v>15</v>
      </c>
      <c r="AI17" s="197">
        <v>415</v>
      </c>
      <c r="AJ17" s="197">
        <v>84</v>
      </c>
      <c r="AK17" s="197">
        <v>2030</v>
      </c>
      <c r="AL17" s="207" t="s">
        <v>216</v>
      </c>
      <c r="AM17" s="192" t="s">
        <v>216</v>
      </c>
      <c r="AN17" s="208">
        <v>96</v>
      </c>
      <c r="AO17" s="208">
        <v>21546</v>
      </c>
      <c r="AP17" s="208">
        <v>43</v>
      </c>
      <c r="AQ17" s="208">
        <v>2353</v>
      </c>
      <c r="AR17" s="208">
        <v>106</v>
      </c>
      <c r="AS17" s="208">
        <v>11218</v>
      </c>
      <c r="AT17" s="197">
        <v>105</v>
      </c>
      <c r="AU17" s="197">
        <v>2992</v>
      </c>
      <c r="AV17" s="197">
        <v>46</v>
      </c>
      <c r="AW17" s="197">
        <v>2277</v>
      </c>
      <c r="AX17" s="197">
        <v>5</v>
      </c>
      <c r="AY17" s="197">
        <v>220</v>
      </c>
      <c r="AZ17" s="197">
        <v>5</v>
      </c>
      <c r="BA17" s="197">
        <v>71</v>
      </c>
      <c r="BB17" s="197">
        <v>15</v>
      </c>
      <c r="BC17" s="197">
        <v>485</v>
      </c>
      <c r="BD17" s="197">
        <v>12</v>
      </c>
      <c r="BE17" s="197">
        <v>287</v>
      </c>
      <c r="BF17" s="207" t="s">
        <v>216</v>
      </c>
    </row>
    <row r="18" spans="1:58" s="147" customFormat="1" ht="39.6" customHeight="1">
      <c r="A18" s="192" t="s">
        <v>306</v>
      </c>
      <c r="B18" s="197">
        <v>1004</v>
      </c>
      <c r="C18" s="197">
        <v>72960</v>
      </c>
      <c r="D18" s="197">
        <v>81</v>
      </c>
      <c r="E18" s="197">
        <v>5702</v>
      </c>
      <c r="F18" s="197">
        <v>12</v>
      </c>
      <c r="G18" s="197">
        <v>1572</v>
      </c>
      <c r="H18" s="198" t="s">
        <v>9</v>
      </c>
      <c r="I18" s="198" t="s">
        <v>9</v>
      </c>
      <c r="J18" s="198">
        <v>20</v>
      </c>
      <c r="K18" s="198">
        <v>1035</v>
      </c>
      <c r="L18" s="197">
        <v>3</v>
      </c>
      <c r="M18" s="197" t="s">
        <v>307</v>
      </c>
      <c r="N18" s="197">
        <v>14</v>
      </c>
      <c r="O18" s="197">
        <v>405</v>
      </c>
      <c r="P18" s="197">
        <v>15</v>
      </c>
      <c r="Q18" s="197">
        <v>326</v>
      </c>
      <c r="R18" s="207" t="s">
        <v>306</v>
      </c>
      <c r="S18" s="192" t="s">
        <v>306</v>
      </c>
      <c r="T18" s="197">
        <v>53</v>
      </c>
      <c r="U18" s="197">
        <v>2609</v>
      </c>
      <c r="V18" s="197">
        <v>11</v>
      </c>
      <c r="W18" s="197">
        <v>299</v>
      </c>
      <c r="X18" s="197">
        <v>1</v>
      </c>
      <c r="Y18" s="197" t="s">
        <v>308</v>
      </c>
      <c r="Z18" s="197">
        <v>62</v>
      </c>
      <c r="AA18" s="197">
        <v>3403</v>
      </c>
      <c r="AB18" s="197">
        <v>27</v>
      </c>
      <c r="AC18" s="197">
        <v>3553</v>
      </c>
      <c r="AD18" s="197">
        <v>110</v>
      </c>
      <c r="AE18" s="197">
        <v>5518</v>
      </c>
      <c r="AF18" s="197">
        <v>55</v>
      </c>
      <c r="AG18" s="197">
        <v>2288</v>
      </c>
      <c r="AH18" s="197">
        <v>16</v>
      </c>
      <c r="AI18" s="197">
        <v>434</v>
      </c>
      <c r="AJ18" s="197">
        <v>86</v>
      </c>
      <c r="AK18" s="197">
        <v>2029</v>
      </c>
      <c r="AL18" s="207" t="s">
        <v>306</v>
      </c>
      <c r="AM18" s="192" t="s">
        <v>306</v>
      </c>
      <c r="AN18" s="208">
        <v>94</v>
      </c>
      <c r="AO18" s="208">
        <v>22056</v>
      </c>
      <c r="AP18" s="208">
        <v>43</v>
      </c>
      <c r="AQ18" s="208">
        <v>2225</v>
      </c>
      <c r="AR18" s="208">
        <v>113</v>
      </c>
      <c r="AS18" s="208">
        <v>12608</v>
      </c>
      <c r="AT18" s="197">
        <v>106</v>
      </c>
      <c r="AU18" s="197">
        <v>3413</v>
      </c>
      <c r="AV18" s="197">
        <v>44</v>
      </c>
      <c r="AW18" s="197">
        <v>1948</v>
      </c>
      <c r="AX18" s="197">
        <v>4</v>
      </c>
      <c r="AY18" s="197">
        <v>219</v>
      </c>
      <c r="AZ18" s="197">
        <v>5</v>
      </c>
      <c r="BA18" s="197">
        <v>62</v>
      </c>
      <c r="BB18" s="197">
        <v>16</v>
      </c>
      <c r="BC18" s="197">
        <v>521</v>
      </c>
      <c r="BD18" s="197">
        <v>13</v>
      </c>
      <c r="BE18" s="197">
        <v>505</v>
      </c>
      <c r="BF18" s="207" t="s">
        <v>306</v>
      </c>
    </row>
    <row r="19" spans="1:58" s="147" customFormat="1" ht="39.6" customHeight="1">
      <c r="A19" s="192" t="s">
        <v>336</v>
      </c>
      <c r="B19" s="197">
        <v>1024</v>
      </c>
      <c r="C19" s="197">
        <v>72809</v>
      </c>
      <c r="D19" s="197">
        <v>86</v>
      </c>
      <c r="E19" s="197">
        <v>5988</v>
      </c>
      <c r="F19" s="197">
        <v>12</v>
      </c>
      <c r="G19" s="197">
        <v>1657</v>
      </c>
      <c r="H19" s="198" t="s">
        <v>9</v>
      </c>
      <c r="I19" s="198" t="s">
        <v>9</v>
      </c>
      <c r="J19" s="198">
        <v>22</v>
      </c>
      <c r="K19" s="198">
        <v>1036</v>
      </c>
      <c r="L19" s="197">
        <v>3</v>
      </c>
      <c r="M19" s="197">
        <v>271</v>
      </c>
      <c r="N19" s="197">
        <v>12</v>
      </c>
      <c r="O19" s="197">
        <v>343</v>
      </c>
      <c r="P19" s="197">
        <v>14</v>
      </c>
      <c r="Q19" s="197">
        <v>266</v>
      </c>
      <c r="R19" s="288" t="s">
        <v>336</v>
      </c>
      <c r="S19" s="192" t="s">
        <v>336</v>
      </c>
      <c r="T19" s="197">
        <v>52</v>
      </c>
      <c r="U19" s="197">
        <v>2355</v>
      </c>
      <c r="V19" s="197">
        <v>14</v>
      </c>
      <c r="W19" s="197">
        <v>309</v>
      </c>
      <c r="X19" s="197">
        <v>1</v>
      </c>
      <c r="Y19" s="197" t="s">
        <v>245</v>
      </c>
      <c r="Z19" s="197">
        <v>65</v>
      </c>
      <c r="AA19" s="197">
        <v>3456</v>
      </c>
      <c r="AB19" s="197">
        <v>27</v>
      </c>
      <c r="AC19" s="197">
        <v>3519</v>
      </c>
      <c r="AD19" s="197">
        <v>111</v>
      </c>
      <c r="AE19" s="197">
        <v>5600</v>
      </c>
      <c r="AF19" s="197">
        <v>57</v>
      </c>
      <c r="AG19" s="197">
        <v>2221</v>
      </c>
      <c r="AH19" s="197">
        <v>17</v>
      </c>
      <c r="AI19" s="197">
        <v>392</v>
      </c>
      <c r="AJ19" s="197">
        <v>95</v>
      </c>
      <c r="AK19" s="197">
        <v>2049</v>
      </c>
      <c r="AL19" s="288" t="s">
        <v>336</v>
      </c>
      <c r="AM19" s="192" t="s">
        <v>336</v>
      </c>
      <c r="AN19" s="208">
        <v>88</v>
      </c>
      <c r="AO19" s="208">
        <v>20271</v>
      </c>
      <c r="AP19" s="208">
        <v>49</v>
      </c>
      <c r="AQ19" s="208">
        <v>2515</v>
      </c>
      <c r="AR19" s="208">
        <v>107</v>
      </c>
      <c r="AS19" s="208">
        <v>13812</v>
      </c>
      <c r="AT19" s="197">
        <v>109</v>
      </c>
      <c r="AU19" s="197">
        <v>3463</v>
      </c>
      <c r="AV19" s="197">
        <v>45</v>
      </c>
      <c r="AW19" s="197">
        <v>1959</v>
      </c>
      <c r="AX19" s="197">
        <v>6</v>
      </c>
      <c r="AY19" s="197">
        <v>346</v>
      </c>
      <c r="AZ19" s="197">
        <v>5</v>
      </c>
      <c r="BA19" s="197">
        <v>84</v>
      </c>
      <c r="BB19" s="197">
        <v>15</v>
      </c>
      <c r="BC19" s="197">
        <v>455</v>
      </c>
      <c r="BD19" s="197">
        <v>12</v>
      </c>
      <c r="BE19" s="197">
        <v>421</v>
      </c>
      <c r="BF19" s="288" t="s">
        <v>336</v>
      </c>
    </row>
    <row r="20" spans="1:59" s="147" customFormat="1" ht="39.6" customHeight="1">
      <c r="A20" s="192" t="s">
        <v>337</v>
      </c>
      <c r="B20" s="197">
        <f>SUM(D20,F20,J20,L20,N20,P20,T20,V20,X20,Z20,AB20,AD20,AF20,AH20,AJ20,AN20,AP20,AR20,AT20,AV20,AX20,AZ20,BB20,BD20)</f>
        <v>1046</v>
      </c>
      <c r="C20" s="197">
        <f>SUM(E20,G20,K20,M20,O20,Q20,U20,W20,AA20,AC20,AE20,AG20,AI20,AK20,AO20,AQ20,AS20,AU20,AW20,AY20,BA20,BC20,BE20)</f>
        <v>76242</v>
      </c>
      <c r="D20" s="197">
        <v>90</v>
      </c>
      <c r="E20" s="197">
        <v>5574</v>
      </c>
      <c r="F20" s="197">
        <v>11</v>
      </c>
      <c r="G20" s="197">
        <v>1369</v>
      </c>
      <c r="H20" s="53">
        <v>0</v>
      </c>
      <c r="I20" s="53">
        <v>0</v>
      </c>
      <c r="J20" s="198">
        <v>24</v>
      </c>
      <c r="K20" s="198">
        <v>1082</v>
      </c>
      <c r="L20" s="197">
        <v>5</v>
      </c>
      <c r="M20" s="197">
        <v>195</v>
      </c>
      <c r="N20" s="197">
        <v>9</v>
      </c>
      <c r="O20" s="197">
        <v>286</v>
      </c>
      <c r="P20" s="197">
        <v>13</v>
      </c>
      <c r="Q20" s="197">
        <v>220</v>
      </c>
      <c r="R20" s="207" t="s">
        <v>338</v>
      </c>
      <c r="S20" s="192" t="s">
        <v>338</v>
      </c>
      <c r="T20" s="197">
        <v>51</v>
      </c>
      <c r="U20" s="197">
        <v>2323</v>
      </c>
      <c r="V20" s="197">
        <v>15</v>
      </c>
      <c r="W20" s="197">
        <v>315</v>
      </c>
      <c r="X20" s="197">
        <v>1</v>
      </c>
      <c r="Y20" s="197" t="s">
        <v>245</v>
      </c>
      <c r="Z20" s="197">
        <v>71</v>
      </c>
      <c r="AA20" s="197">
        <v>3864</v>
      </c>
      <c r="AB20" s="197">
        <v>32</v>
      </c>
      <c r="AC20" s="197">
        <v>3986</v>
      </c>
      <c r="AD20" s="197">
        <v>108</v>
      </c>
      <c r="AE20" s="197">
        <v>5168</v>
      </c>
      <c r="AF20" s="197">
        <v>66</v>
      </c>
      <c r="AG20" s="197">
        <v>2386</v>
      </c>
      <c r="AH20" s="197">
        <v>21</v>
      </c>
      <c r="AI20" s="197">
        <v>628</v>
      </c>
      <c r="AJ20" s="197">
        <v>94</v>
      </c>
      <c r="AK20" s="197">
        <v>2268</v>
      </c>
      <c r="AL20" s="207" t="s">
        <v>338</v>
      </c>
      <c r="AM20" s="192" t="s">
        <v>338</v>
      </c>
      <c r="AN20" s="208">
        <v>84</v>
      </c>
      <c r="AO20" s="208">
        <v>20837</v>
      </c>
      <c r="AP20" s="208">
        <v>53</v>
      </c>
      <c r="AQ20" s="208">
        <v>2225</v>
      </c>
      <c r="AR20" s="208">
        <v>111</v>
      </c>
      <c r="AS20" s="208">
        <v>16028</v>
      </c>
      <c r="AT20" s="197">
        <v>106</v>
      </c>
      <c r="AU20" s="197">
        <v>4356</v>
      </c>
      <c r="AV20" s="197">
        <v>42</v>
      </c>
      <c r="AW20" s="197">
        <v>1833</v>
      </c>
      <c r="AX20" s="197">
        <v>6</v>
      </c>
      <c r="AY20" s="197">
        <v>220</v>
      </c>
      <c r="AZ20" s="197">
        <v>6</v>
      </c>
      <c r="BA20" s="197">
        <v>107</v>
      </c>
      <c r="BB20" s="197">
        <v>12</v>
      </c>
      <c r="BC20" s="197">
        <v>447</v>
      </c>
      <c r="BD20" s="197">
        <v>15</v>
      </c>
      <c r="BE20" s="197">
        <v>525</v>
      </c>
      <c r="BF20" s="207" t="s">
        <v>338</v>
      </c>
      <c r="BG20" s="289"/>
    </row>
    <row r="21" spans="1:58" ht="3.95" customHeight="1" thickBot="1">
      <c r="A21" s="195"/>
      <c r="B21" s="224"/>
      <c r="C21" s="187"/>
      <c r="D21" s="187"/>
      <c r="E21" s="187"/>
      <c r="F21" s="187"/>
      <c r="G21" s="187"/>
      <c r="H21" s="188"/>
      <c r="I21" s="188"/>
      <c r="J21" s="187"/>
      <c r="K21" s="187"/>
      <c r="L21" s="187"/>
      <c r="M21" s="187"/>
      <c r="N21" s="187"/>
      <c r="O21" s="187"/>
      <c r="P21" s="187"/>
      <c r="Q21" s="187"/>
      <c r="R21" s="180"/>
      <c r="S21" s="195"/>
      <c r="T21" s="190"/>
      <c r="U21" s="187"/>
      <c r="V21" s="187"/>
      <c r="W21" s="187"/>
      <c r="X21" s="188"/>
      <c r="Y21" s="188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91"/>
      <c r="AL21" s="180"/>
      <c r="AM21" s="195"/>
      <c r="AN21" s="189"/>
      <c r="AO21" s="189"/>
      <c r="AP21" s="189"/>
      <c r="AQ21" s="189"/>
      <c r="AR21" s="189"/>
      <c r="AS21" s="189"/>
      <c r="AT21" s="189"/>
      <c r="AU21" s="189"/>
      <c r="AV21" s="187"/>
      <c r="AW21" s="187"/>
      <c r="AX21" s="188"/>
      <c r="AY21" s="187"/>
      <c r="AZ21" s="188"/>
      <c r="BA21" s="187"/>
      <c r="BB21" s="187"/>
      <c r="BC21" s="187"/>
      <c r="BD21" s="187"/>
      <c r="BE21" s="187"/>
      <c r="BF21" s="180"/>
    </row>
    <row r="22" spans="1:58" ht="12.95" customHeight="1">
      <c r="A22" s="486" t="s">
        <v>420</v>
      </c>
      <c r="B22" s="486"/>
      <c r="C22" s="486"/>
      <c r="D22" s="218"/>
      <c r="E22" s="218"/>
      <c r="F22" s="218"/>
      <c r="G22" s="218"/>
      <c r="H22" s="218"/>
      <c r="I22" s="219"/>
      <c r="J22" s="218"/>
      <c r="K22" s="218"/>
      <c r="L22" s="218"/>
      <c r="M22" s="218"/>
      <c r="N22" s="227"/>
      <c r="O22" s="227"/>
      <c r="P22" s="227"/>
      <c r="Q22" s="218"/>
      <c r="R22" s="179" t="s">
        <v>301</v>
      </c>
      <c r="S22" s="486" t="s">
        <v>300</v>
      </c>
      <c r="T22" s="486"/>
      <c r="U22" s="486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04"/>
      <c r="AK22" s="234"/>
      <c r="AL22" s="179" t="s">
        <v>301</v>
      </c>
      <c r="AM22" s="486" t="s">
        <v>300</v>
      </c>
      <c r="AN22" s="486"/>
      <c r="AO22" s="486"/>
      <c r="AP22" s="218"/>
      <c r="AQ22" s="218"/>
      <c r="AR22" s="227"/>
      <c r="AS22" s="226"/>
      <c r="AT22" s="218"/>
      <c r="AU22" s="218"/>
      <c r="AV22" s="235"/>
      <c r="AW22" s="235"/>
      <c r="AX22" s="235"/>
      <c r="AY22" s="235"/>
      <c r="AZ22" s="235"/>
      <c r="BA22" s="235"/>
      <c r="BB22" s="236"/>
      <c r="BC22" s="230"/>
      <c r="BD22" s="228"/>
      <c r="BE22" s="228"/>
      <c r="BF22" s="179" t="s">
        <v>301</v>
      </c>
    </row>
    <row r="23" spans="1:58" ht="12.95" customHeight="1">
      <c r="A23" s="178" t="s">
        <v>302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7" t="s">
        <v>303</v>
      </c>
      <c r="S23" s="178" t="s">
        <v>302</v>
      </c>
      <c r="T23" s="172"/>
      <c r="U23" s="175"/>
      <c r="V23" s="175"/>
      <c r="W23" s="175"/>
      <c r="X23" s="175"/>
      <c r="Y23" s="175"/>
      <c r="Z23" s="175"/>
      <c r="AA23" s="175"/>
      <c r="AB23" s="175"/>
      <c r="AC23" s="175"/>
      <c r="AD23" s="160"/>
      <c r="AE23" s="160"/>
      <c r="AF23" s="160"/>
      <c r="AG23" s="160"/>
      <c r="AH23" s="160"/>
      <c r="AI23" s="160"/>
      <c r="AJ23" s="160"/>
      <c r="AK23" s="160"/>
      <c r="AL23" s="177" t="s">
        <v>303</v>
      </c>
      <c r="AM23" s="178" t="s">
        <v>302</v>
      </c>
      <c r="AN23" s="172"/>
      <c r="AO23" s="172"/>
      <c r="AP23" s="172"/>
      <c r="AQ23" s="172"/>
      <c r="AR23" s="172"/>
      <c r="AS23" s="172"/>
      <c r="AT23" s="172"/>
      <c r="AU23" s="172"/>
      <c r="AV23" s="166"/>
      <c r="AW23" s="175"/>
      <c r="AX23" s="175"/>
      <c r="AY23" s="175"/>
      <c r="AZ23" s="160"/>
      <c r="BA23" s="160"/>
      <c r="BB23" s="160"/>
      <c r="BC23" s="160"/>
      <c r="BD23" s="160"/>
      <c r="BE23" s="160"/>
      <c r="BF23" s="177" t="s">
        <v>303</v>
      </c>
    </row>
    <row r="24" spans="1:58" ht="12.95" customHeight="1">
      <c r="A24" s="160" t="s">
        <v>304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60" t="s">
        <v>304</v>
      </c>
      <c r="T24" s="172"/>
      <c r="U24" s="148"/>
      <c r="V24" s="148"/>
      <c r="W24" s="148"/>
      <c r="X24" s="148"/>
      <c r="Y24" s="148"/>
      <c r="Z24" s="372"/>
      <c r="AA24" s="148"/>
      <c r="AB24" s="148"/>
      <c r="AC24" s="148"/>
      <c r="AD24" s="151"/>
      <c r="AE24" s="151"/>
      <c r="AF24" s="151"/>
      <c r="AG24" s="151"/>
      <c r="AH24" s="151"/>
      <c r="AI24" s="151"/>
      <c r="AJ24" s="151"/>
      <c r="AK24" s="151"/>
      <c r="AL24" s="172"/>
      <c r="AM24" s="160" t="s">
        <v>304</v>
      </c>
      <c r="AN24" s="172"/>
      <c r="AO24" s="172"/>
      <c r="AP24" s="172"/>
      <c r="AQ24" s="172"/>
      <c r="AR24" s="172"/>
      <c r="AS24" s="172"/>
      <c r="AT24" s="172"/>
      <c r="AU24" s="172"/>
      <c r="AV24" s="150"/>
      <c r="AW24" s="148"/>
      <c r="AX24" s="148"/>
      <c r="AY24" s="148"/>
      <c r="AZ24" s="172"/>
      <c r="BA24" s="172"/>
      <c r="BB24" s="172"/>
      <c r="BC24" s="172"/>
      <c r="BD24" s="172"/>
      <c r="BE24" s="172"/>
      <c r="BF24" s="172"/>
    </row>
    <row r="25" spans="1:58" ht="12.95" customHeight="1">
      <c r="A25" s="233" t="s">
        <v>305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233" t="s">
        <v>305</v>
      </c>
      <c r="T25" s="173"/>
      <c r="U25" s="174"/>
      <c r="V25" s="174"/>
      <c r="W25" s="174"/>
      <c r="X25" s="160"/>
      <c r="Y25" s="160"/>
      <c r="Z25" s="166"/>
      <c r="AA25" s="305"/>
      <c r="AB25" s="160"/>
      <c r="AC25" s="160"/>
      <c r="AD25" s="172"/>
      <c r="AE25" s="172"/>
      <c r="AF25" s="172"/>
      <c r="AG25" s="172"/>
      <c r="AH25" s="172"/>
      <c r="AI25" s="172"/>
      <c r="AJ25" s="172"/>
      <c r="AK25" s="172"/>
      <c r="AL25" s="173"/>
      <c r="AM25" s="233" t="s">
        <v>305</v>
      </c>
      <c r="AN25" s="173"/>
      <c r="AO25" s="173"/>
      <c r="AP25" s="173"/>
      <c r="AQ25" s="173"/>
      <c r="AR25" s="173"/>
      <c r="AS25" s="173"/>
      <c r="AT25" s="173"/>
      <c r="AU25" s="173"/>
      <c r="AV25" s="212"/>
      <c r="AW25" s="212"/>
      <c r="AX25" s="212"/>
      <c r="AY25" s="212"/>
      <c r="AZ25" s="168"/>
      <c r="BA25" s="168"/>
      <c r="BB25" s="168"/>
      <c r="BC25" s="168"/>
      <c r="BD25" s="168"/>
      <c r="BE25" s="168"/>
      <c r="BF25" s="173"/>
    </row>
    <row r="26" spans="1:58" ht="15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96"/>
      <c r="U26" s="196"/>
      <c r="V26" s="196"/>
      <c r="W26" s="196"/>
      <c r="X26" s="160"/>
      <c r="Y26" s="160"/>
      <c r="Z26" s="160"/>
      <c r="AA26" s="168"/>
      <c r="AB26" s="168"/>
      <c r="AC26" s="169"/>
      <c r="AD26" s="168"/>
      <c r="AE26" s="168"/>
      <c r="AF26" s="168"/>
      <c r="AG26" s="168"/>
      <c r="AH26" s="170"/>
      <c r="AI26" s="170"/>
      <c r="AJ26" s="170"/>
      <c r="AK26" s="168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96"/>
      <c r="AW26" s="196"/>
      <c r="AX26" s="196"/>
      <c r="AY26" s="196"/>
      <c r="AZ26" s="174"/>
      <c r="BA26" s="174"/>
      <c r="BB26" s="174"/>
      <c r="BC26" s="174"/>
      <c r="BD26" s="174"/>
      <c r="BE26" s="174"/>
      <c r="BF26" s="172"/>
    </row>
    <row r="27" spans="1:58" ht="13.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</row>
    <row r="28" spans="1:58" ht="13.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</row>
    <row r="29" spans="1:58" ht="13.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</row>
    <row r="30" spans="1:58" ht="13.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</row>
    <row r="31" spans="1:58" ht="13.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</row>
    <row r="32" spans="2:47" ht="13.5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</row>
    <row r="33" spans="2:47" ht="13.5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</row>
    <row r="34" spans="2:47" ht="13.5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</row>
    <row r="35" spans="2:47" ht="13.5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</row>
    <row r="36" spans="2:47" ht="13.5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</row>
    <row r="37" spans="2:47" ht="13.5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</row>
    <row r="38" spans="2:47" ht="13.5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</row>
    <row r="39" spans="2:47" ht="13.5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</row>
    <row r="40" spans="2:47" ht="13.5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205"/>
      <c r="U40" s="205"/>
      <c r="V40" s="205"/>
      <c r="W40" s="204"/>
      <c r="X40" s="193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</row>
    <row r="41" spans="2:47" ht="13.5"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</row>
    <row r="42" spans="2:47" ht="13.5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</row>
    <row r="43" spans="2:47" ht="13.5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</row>
    <row r="44" spans="2:47" ht="13.5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74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</row>
    <row r="45" spans="2:47" ht="15.75">
      <c r="B45" s="167"/>
      <c r="C45" s="176"/>
      <c r="D45" s="160"/>
      <c r="E45" s="160"/>
      <c r="F45" s="160"/>
      <c r="G45" s="147"/>
      <c r="H45" s="147"/>
      <c r="I45" s="169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67"/>
      <c r="AT45" s="160"/>
      <c r="AU45" s="160"/>
    </row>
    <row r="46" spans="2:47" ht="15.75">
      <c r="B46" s="167"/>
      <c r="C46" s="176"/>
      <c r="D46" s="160"/>
      <c r="E46" s="160"/>
      <c r="F46" s="160"/>
      <c r="G46" s="147"/>
      <c r="H46" s="147"/>
      <c r="I46" s="169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67"/>
      <c r="AT46" s="160"/>
      <c r="AU46" s="160"/>
    </row>
    <row r="47" spans="2:47" ht="15.75">
      <c r="B47" s="167"/>
      <c r="C47" s="176"/>
      <c r="D47" s="160"/>
      <c r="E47" s="160"/>
      <c r="F47" s="160"/>
      <c r="G47" s="147"/>
      <c r="H47" s="147"/>
      <c r="I47" s="169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67"/>
      <c r="AT47" s="160"/>
      <c r="AU47" s="160"/>
    </row>
    <row r="48" spans="2:45" ht="15.75">
      <c r="B48" s="167"/>
      <c r="C48" s="176"/>
      <c r="D48" s="160"/>
      <c r="E48" s="160"/>
      <c r="F48" s="160"/>
      <c r="G48" s="147"/>
      <c r="H48" s="147"/>
      <c r="I48" s="169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67"/>
    </row>
    <row r="49" spans="2:45" ht="15.75">
      <c r="B49" s="167"/>
      <c r="C49" s="176"/>
      <c r="D49" s="160"/>
      <c r="E49" s="160"/>
      <c r="F49" s="160"/>
      <c r="G49" s="147"/>
      <c r="H49" s="147"/>
      <c r="I49" s="169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67"/>
    </row>
    <row r="50" spans="2:45" ht="15.75">
      <c r="B50" s="167"/>
      <c r="C50" s="176"/>
      <c r="D50" s="160"/>
      <c r="E50" s="160"/>
      <c r="F50" s="160"/>
      <c r="G50" s="147"/>
      <c r="H50" s="147"/>
      <c r="I50" s="169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67"/>
    </row>
    <row r="51" spans="2:45" ht="15.75">
      <c r="B51" s="167"/>
      <c r="C51" s="176"/>
      <c r="D51" s="160"/>
      <c r="E51" s="160"/>
      <c r="F51" s="160"/>
      <c r="G51" s="147"/>
      <c r="H51" s="147"/>
      <c r="I51" s="169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67"/>
    </row>
    <row r="52" spans="2:45" ht="15.75">
      <c r="B52" s="167"/>
      <c r="C52" s="176"/>
      <c r="D52" s="160"/>
      <c r="E52" s="160"/>
      <c r="F52" s="160"/>
      <c r="G52" s="147"/>
      <c r="H52" s="147"/>
      <c r="I52" s="169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67"/>
    </row>
    <row r="53" spans="2:45" ht="15.75">
      <c r="B53" s="167"/>
      <c r="C53" s="176"/>
      <c r="D53" s="160"/>
      <c r="E53" s="160"/>
      <c r="F53" s="160"/>
      <c r="G53" s="147"/>
      <c r="H53" s="147"/>
      <c r="I53" s="169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67"/>
    </row>
    <row r="54" spans="2:45" ht="15.75">
      <c r="B54" s="167"/>
      <c r="C54" s="176"/>
      <c r="D54" s="160"/>
      <c r="E54" s="160"/>
      <c r="F54" s="160"/>
      <c r="G54" s="147"/>
      <c r="H54" s="147"/>
      <c r="I54" s="169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67"/>
    </row>
    <row r="55" spans="2:45" ht="15.75">
      <c r="B55" s="167"/>
      <c r="C55" s="176"/>
      <c r="D55" s="160"/>
      <c r="E55" s="160"/>
      <c r="F55" s="160"/>
      <c r="G55" s="147"/>
      <c r="H55" s="147"/>
      <c r="I55" s="169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67"/>
    </row>
    <row r="56" spans="2:45" ht="15.75">
      <c r="B56" s="167"/>
      <c r="C56" s="176"/>
      <c r="D56" s="160"/>
      <c r="E56" s="160"/>
      <c r="F56" s="160"/>
      <c r="G56" s="147"/>
      <c r="H56" s="147"/>
      <c r="I56" s="169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67"/>
    </row>
    <row r="57" spans="2:45" ht="15.75">
      <c r="B57" s="167"/>
      <c r="C57" s="176"/>
      <c r="D57" s="160"/>
      <c r="E57" s="160"/>
      <c r="F57" s="160"/>
      <c r="G57" s="147"/>
      <c r="H57" s="147"/>
      <c r="I57" s="169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67"/>
    </row>
    <row r="58" spans="2:45" ht="15.75">
      <c r="B58" s="167"/>
      <c r="C58" s="176"/>
      <c r="D58" s="160"/>
      <c r="E58" s="160"/>
      <c r="F58" s="160"/>
      <c r="G58" s="147"/>
      <c r="H58" s="147"/>
      <c r="I58" s="169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67"/>
    </row>
    <row r="59" spans="2:45" ht="15.75">
      <c r="B59" s="167"/>
      <c r="C59" s="176"/>
      <c r="D59" s="160"/>
      <c r="E59" s="160"/>
      <c r="F59" s="160"/>
      <c r="G59" s="147"/>
      <c r="H59" s="147"/>
      <c r="I59" s="169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67"/>
    </row>
    <row r="60" spans="2:45" ht="15.75">
      <c r="B60" s="167"/>
      <c r="C60" s="176"/>
      <c r="D60" s="160"/>
      <c r="E60" s="160"/>
      <c r="F60" s="160"/>
      <c r="G60" s="147"/>
      <c r="H60" s="147"/>
      <c r="I60" s="169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67"/>
    </row>
    <row r="61" spans="2:45" ht="15.75">
      <c r="B61" s="167"/>
      <c r="C61" s="176"/>
      <c r="D61" s="160"/>
      <c r="E61" s="160"/>
      <c r="F61" s="160"/>
      <c r="G61" s="147"/>
      <c r="H61" s="147"/>
      <c r="I61" s="169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67"/>
    </row>
    <row r="62" spans="2:45" ht="15.75">
      <c r="B62" s="167"/>
      <c r="C62" s="160"/>
      <c r="D62" s="160"/>
      <c r="E62" s="160"/>
      <c r="F62" s="160"/>
      <c r="G62" s="147"/>
      <c r="H62" s="147"/>
      <c r="I62" s="169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67"/>
    </row>
    <row r="63" spans="2:45" ht="15.75">
      <c r="B63" s="167"/>
      <c r="C63" s="160"/>
      <c r="D63" s="160"/>
      <c r="E63" s="160"/>
      <c r="F63" s="160"/>
      <c r="G63" s="147"/>
      <c r="H63" s="147"/>
      <c r="I63" s="169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67"/>
    </row>
    <row r="64" spans="2:45" ht="15.75">
      <c r="B64" s="167"/>
      <c r="C64" s="160"/>
      <c r="D64" s="160"/>
      <c r="E64" s="160"/>
      <c r="F64" s="160"/>
      <c r="G64" s="147"/>
      <c r="H64" s="147"/>
      <c r="I64" s="169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67"/>
    </row>
    <row r="65" spans="2:45" ht="15.75">
      <c r="B65" s="167"/>
      <c r="C65" s="160"/>
      <c r="D65" s="160"/>
      <c r="E65" s="160"/>
      <c r="F65" s="160"/>
      <c r="G65" s="147"/>
      <c r="H65" s="147"/>
      <c r="I65" s="169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67"/>
    </row>
    <row r="66" spans="2:45" ht="15.75">
      <c r="B66" s="167"/>
      <c r="C66" s="160"/>
      <c r="D66" s="160"/>
      <c r="E66" s="160"/>
      <c r="F66" s="160"/>
      <c r="G66" s="147"/>
      <c r="H66" s="147"/>
      <c r="I66" s="169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67"/>
    </row>
    <row r="67" spans="2:45" ht="15.75">
      <c r="B67" s="167"/>
      <c r="C67" s="160"/>
      <c r="D67" s="160"/>
      <c r="E67" s="160"/>
      <c r="F67" s="160"/>
      <c r="G67" s="147"/>
      <c r="H67" s="147"/>
      <c r="I67" s="169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67"/>
    </row>
    <row r="68" spans="2:45" ht="15.75">
      <c r="B68" s="167"/>
      <c r="C68" s="160"/>
      <c r="D68" s="160"/>
      <c r="E68" s="160"/>
      <c r="F68" s="160"/>
      <c r="G68" s="147"/>
      <c r="H68" s="147"/>
      <c r="I68" s="169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67"/>
    </row>
    <row r="69" spans="2:45" ht="15.75">
      <c r="B69" s="167"/>
      <c r="C69" s="160"/>
      <c r="D69" s="160"/>
      <c r="E69" s="160"/>
      <c r="F69" s="160"/>
      <c r="G69" s="147"/>
      <c r="H69" s="147"/>
      <c r="I69" s="169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67"/>
    </row>
    <row r="70" spans="2:45" ht="15.75">
      <c r="B70" s="167"/>
      <c r="C70" s="160"/>
      <c r="D70" s="160"/>
      <c r="E70" s="160"/>
      <c r="F70" s="160"/>
      <c r="G70" s="147"/>
      <c r="H70" s="147"/>
      <c r="I70" s="169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67"/>
    </row>
    <row r="71" spans="2:45" ht="15.75">
      <c r="B71" s="167"/>
      <c r="C71" s="160"/>
      <c r="D71" s="160"/>
      <c r="E71" s="160"/>
      <c r="F71" s="160"/>
      <c r="G71" s="147"/>
      <c r="H71" s="147"/>
      <c r="I71" s="169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67"/>
    </row>
    <row r="72" spans="2:45" ht="15.75">
      <c r="B72" s="167"/>
      <c r="C72" s="160"/>
      <c r="D72" s="160"/>
      <c r="E72" s="160"/>
      <c r="F72" s="160"/>
      <c r="G72" s="147"/>
      <c r="H72" s="147"/>
      <c r="I72" s="169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67"/>
    </row>
    <row r="73" spans="2:45" ht="15.75">
      <c r="B73" s="167"/>
      <c r="C73" s="160"/>
      <c r="D73" s="160"/>
      <c r="E73" s="160"/>
      <c r="F73" s="160"/>
      <c r="G73" s="147"/>
      <c r="H73" s="147"/>
      <c r="I73" s="169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67"/>
    </row>
    <row r="74" spans="2:45" ht="15.75">
      <c r="B74" s="167"/>
      <c r="C74" s="160"/>
      <c r="D74" s="160"/>
      <c r="E74" s="160"/>
      <c r="F74" s="160"/>
      <c r="G74" s="147"/>
      <c r="H74" s="147"/>
      <c r="I74" s="169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67"/>
    </row>
    <row r="75" spans="2:45" ht="15.75">
      <c r="B75" s="167"/>
      <c r="C75" s="160"/>
      <c r="D75" s="160"/>
      <c r="E75" s="160"/>
      <c r="F75" s="160"/>
      <c r="G75" s="147"/>
      <c r="H75" s="147"/>
      <c r="I75" s="169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67"/>
    </row>
    <row r="76" spans="2:45" ht="15.75">
      <c r="B76" s="167"/>
      <c r="C76" s="160"/>
      <c r="D76" s="160"/>
      <c r="E76" s="160"/>
      <c r="F76" s="160"/>
      <c r="G76" s="147"/>
      <c r="H76" s="147"/>
      <c r="I76" s="169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67"/>
    </row>
    <row r="77" spans="2:45" ht="15.75">
      <c r="B77" s="167"/>
      <c r="C77" s="160"/>
      <c r="D77" s="160"/>
      <c r="E77" s="160"/>
      <c r="F77" s="160"/>
      <c r="G77" s="147"/>
      <c r="H77" s="147"/>
      <c r="I77" s="169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67"/>
    </row>
    <row r="78" spans="2:45" ht="15.75">
      <c r="B78" s="167"/>
      <c r="C78" s="160"/>
      <c r="D78" s="160"/>
      <c r="E78" s="160"/>
      <c r="F78" s="160"/>
      <c r="G78" s="147"/>
      <c r="H78" s="147"/>
      <c r="I78" s="169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67"/>
    </row>
    <row r="79" spans="2:45" ht="15.75">
      <c r="B79" s="167"/>
      <c r="C79" s="160"/>
      <c r="D79" s="160"/>
      <c r="E79" s="160"/>
      <c r="F79" s="160"/>
      <c r="G79" s="147"/>
      <c r="H79" s="147"/>
      <c r="I79" s="169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67"/>
    </row>
    <row r="80" spans="2:45" ht="15.75">
      <c r="B80" s="167"/>
      <c r="C80" s="160"/>
      <c r="D80" s="160"/>
      <c r="E80" s="160"/>
      <c r="F80" s="160"/>
      <c r="G80" s="147"/>
      <c r="H80" s="147"/>
      <c r="I80" s="169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67"/>
    </row>
    <row r="81" spans="2:45" ht="15.75">
      <c r="B81" s="167"/>
      <c r="C81" s="160"/>
      <c r="D81" s="160"/>
      <c r="E81" s="160"/>
      <c r="F81" s="160"/>
      <c r="G81" s="147"/>
      <c r="H81" s="147"/>
      <c r="I81" s="169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</row>
    <row r="82" spans="2:45" ht="15.75">
      <c r="B82" s="167"/>
      <c r="C82" s="160"/>
      <c r="D82" s="160"/>
      <c r="E82" s="160"/>
      <c r="F82" s="160"/>
      <c r="G82" s="147"/>
      <c r="H82" s="147"/>
      <c r="I82" s="169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</row>
    <row r="83" spans="2:45" ht="15.75">
      <c r="B83" s="167"/>
      <c r="C83" s="160"/>
      <c r="D83" s="160"/>
      <c r="E83" s="160"/>
      <c r="F83" s="160"/>
      <c r="G83" s="147"/>
      <c r="H83" s="147"/>
      <c r="I83" s="169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</row>
    <row r="84" spans="2:45" ht="15.75">
      <c r="B84" s="167"/>
      <c r="C84" s="160"/>
      <c r="D84" s="160"/>
      <c r="E84" s="160"/>
      <c r="F84" s="160"/>
      <c r="G84" s="147"/>
      <c r="H84" s="147"/>
      <c r="I84" s="169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</row>
    <row r="85" spans="2:45" ht="15.75">
      <c r="B85" s="167"/>
      <c r="C85" s="160"/>
      <c r="D85" s="160"/>
      <c r="E85" s="160"/>
      <c r="F85" s="160"/>
      <c r="G85" s="147"/>
      <c r="H85" s="147"/>
      <c r="I85" s="169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</row>
    <row r="86" spans="2:45" ht="15.75">
      <c r="B86" s="167"/>
      <c r="C86" s="160"/>
      <c r="D86" s="160"/>
      <c r="E86" s="160"/>
      <c r="F86" s="160"/>
      <c r="G86" s="147"/>
      <c r="H86" s="147"/>
      <c r="I86" s="169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</row>
    <row r="87" spans="2:45" ht="15.75">
      <c r="B87" s="167"/>
      <c r="C87" s="160"/>
      <c r="D87" s="160"/>
      <c r="E87" s="160"/>
      <c r="F87" s="160"/>
      <c r="G87" s="147"/>
      <c r="H87" s="147"/>
      <c r="I87" s="169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</row>
    <row r="88" spans="2:45" ht="15.75">
      <c r="B88" s="167"/>
      <c r="C88" s="160"/>
      <c r="D88" s="160"/>
      <c r="E88" s="160"/>
      <c r="F88" s="160"/>
      <c r="G88" s="147"/>
      <c r="H88" s="147"/>
      <c r="I88" s="169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</row>
    <row r="89" spans="2:45" ht="15.75">
      <c r="B89" s="167"/>
      <c r="C89" s="160"/>
      <c r="D89" s="160"/>
      <c r="E89" s="160"/>
      <c r="F89" s="160"/>
      <c r="G89" s="147"/>
      <c r="H89" s="147"/>
      <c r="I89" s="169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</row>
    <row r="90" spans="2:45" ht="15.75">
      <c r="B90" s="167"/>
      <c r="C90" s="160"/>
      <c r="D90" s="160"/>
      <c r="E90" s="160"/>
      <c r="F90" s="160"/>
      <c r="G90" s="147"/>
      <c r="H90" s="147"/>
      <c r="I90" s="169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</row>
    <row r="91" spans="2:45" ht="15.75">
      <c r="B91" s="167"/>
      <c r="C91" s="160"/>
      <c r="D91" s="160"/>
      <c r="E91" s="160"/>
      <c r="F91" s="160"/>
      <c r="G91" s="147"/>
      <c r="H91" s="147"/>
      <c r="I91" s="169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</row>
    <row r="92" spans="2:45" ht="15.75">
      <c r="B92" s="167"/>
      <c r="C92" s="160"/>
      <c r="D92" s="160"/>
      <c r="E92" s="160"/>
      <c r="F92" s="160"/>
      <c r="G92" s="147"/>
      <c r="H92" s="147"/>
      <c r="I92" s="169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</row>
    <row r="93" spans="2:45" ht="15.75">
      <c r="B93" s="167"/>
      <c r="C93" s="160"/>
      <c r="D93" s="160"/>
      <c r="E93" s="160"/>
      <c r="F93" s="160"/>
      <c r="G93" s="147"/>
      <c r="H93" s="147"/>
      <c r="I93" s="169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</row>
    <row r="94" spans="2:45" ht="15.75">
      <c r="B94" s="167"/>
      <c r="C94" s="160"/>
      <c r="D94" s="160"/>
      <c r="E94" s="160"/>
      <c r="F94" s="160"/>
      <c r="G94" s="147"/>
      <c r="H94" s="147"/>
      <c r="I94" s="169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</row>
    <row r="95" spans="2:45" ht="15.75">
      <c r="B95" s="167"/>
      <c r="C95" s="160"/>
      <c r="D95" s="160"/>
      <c r="E95" s="160"/>
      <c r="F95" s="160"/>
      <c r="G95" s="147"/>
      <c r="H95" s="147"/>
      <c r="I95" s="169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</row>
    <row r="96" spans="2:9" ht="15.75">
      <c r="B96" s="167"/>
      <c r="C96" s="160"/>
      <c r="D96" s="160"/>
      <c r="E96" s="160"/>
      <c r="F96" s="160"/>
      <c r="G96" s="147"/>
      <c r="H96" s="147"/>
      <c r="I96" s="169"/>
    </row>
    <row r="97" spans="2:9" ht="15.75">
      <c r="B97" s="167"/>
      <c r="C97" s="160"/>
      <c r="D97" s="160"/>
      <c r="E97" s="160"/>
      <c r="F97" s="160"/>
      <c r="G97" s="147"/>
      <c r="H97" s="147"/>
      <c r="I97" s="169"/>
    </row>
    <row r="98" spans="2:9" ht="15.75">
      <c r="B98" s="167"/>
      <c r="C98" s="160"/>
      <c r="D98" s="160"/>
      <c r="E98" s="160"/>
      <c r="F98" s="160"/>
      <c r="G98" s="147"/>
      <c r="H98" s="147"/>
      <c r="I98" s="169"/>
    </row>
    <row r="99" spans="2:9" ht="15.75">
      <c r="B99" s="167"/>
      <c r="C99" s="160"/>
      <c r="D99" s="160"/>
      <c r="E99" s="160"/>
      <c r="F99" s="160"/>
      <c r="G99" s="147"/>
      <c r="H99" s="147"/>
      <c r="I99" s="169"/>
    </row>
    <row r="100" spans="2:9" ht="15.75">
      <c r="B100" s="167"/>
      <c r="C100" s="160"/>
      <c r="D100" s="160"/>
      <c r="E100" s="160"/>
      <c r="F100" s="160"/>
      <c r="G100" s="147"/>
      <c r="H100" s="147"/>
      <c r="I100" s="169"/>
    </row>
    <row r="101" spans="2:9" ht="15.75">
      <c r="B101" s="167"/>
      <c r="C101" s="160"/>
      <c r="D101" s="160"/>
      <c r="E101" s="160"/>
      <c r="F101" s="160"/>
      <c r="G101" s="147"/>
      <c r="H101" s="147"/>
      <c r="I101" s="169"/>
    </row>
    <row r="102" spans="2:9" ht="15.75">
      <c r="B102" s="167"/>
      <c r="C102" s="160"/>
      <c r="D102" s="160"/>
      <c r="E102" s="160"/>
      <c r="F102" s="160"/>
      <c r="G102" s="147"/>
      <c r="H102" s="147"/>
      <c r="I102" s="169"/>
    </row>
    <row r="103" spans="2:9" ht="15.75">
      <c r="B103" s="167"/>
      <c r="C103" s="160"/>
      <c r="D103" s="160"/>
      <c r="E103" s="160"/>
      <c r="F103" s="160"/>
      <c r="G103" s="147"/>
      <c r="H103" s="147"/>
      <c r="I103" s="169"/>
    </row>
    <row r="104" spans="2:9" ht="15.75">
      <c r="B104" s="167"/>
      <c r="C104" s="160"/>
      <c r="D104" s="160"/>
      <c r="E104" s="160"/>
      <c r="F104" s="160"/>
      <c r="G104" s="147"/>
      <c r="H104" s="147"/>
      <c r="I104" s="169"/>
    </row>
    <row r="105" spans="2:9" ht="15.75">
      <c r="B105" s="167"/>
      <c r="C105" s="160"/>
      <c r="D105" s="160"/>
      <c r="E105" s="160"/>
      <c r="F105" s="160"/>
      <c r="G105" s="147"/>
      <c r="H105" s="147"/>
      <c r="I105" s="169"/>
    </row>
    <row r="106" spans="2:9" ht="15.75">
      <c r="B106" s="167"/>
      <c r="C106" s="160"/>
      <c r="D106" s="160"/>
      <c r="E106" s="160"/>
      <c r="F106" s="160"/>
      <c r="G106" s="147"/>
      <c r="H106" s="147"/>
      <c r="I106" s="169"/>
    </row>
    <row r="107" spans="2:9" ht="15.75">
      <c r="B107" s="167"/>
      <c r="C107" s="160"/>
      <c r="D107" s="160"/>
      <c r="E107" s="160"/>
      <c r="F107" s="160"/>
      <c r="G107" s="147"/>
      <c r="H107" s="147"/>
      <c r="I107" s="169"/>
    </row>
    <row r="108" spans="2:9" ht="15.75">
      <c r="B108" s="167"/>
      <c r="C108" s="160"/>
      <c r="D108" s="160"/>
      <c r="E108" s="160"/>
      <c r="F108" s="160"/>
      <c r="G108" s="147"/>
      <c r="H108" s="147"/>
      <c r="I108" s="169"/>
    </row>
    <row r="109" spans="2:9" ht="15.75">
      <c r="B109" s="167"/>
      <c r="C109" s="160"/>
      <c r="D109" s="160"/>
      <c r="E109" s="160"/>
      <c r="F109" s="160"/>
      <c r="G109" s="147"/>
      <c r="H109" s="147"/>
      <c r="I109" s="169"/>
    </row>
    <row r="110" spans="2:9" ht="15.75">
      <c r="B110" s="167"/>
      <c r="C110" s="160"/>
      <c r="D110" s="160"/>
      <c r="E110" s="160"/>
      <c r="F110" s="160"/>
      <c r="G110" s="147"/>
      <c r="H110" s="147"/>
      <c r="I110" s="169"/>
    </row>
    <row r="111" spans="2:9" ht="15.75">
      <c r="B111" s="167"/>
      <c r="C111" s="160"/>
      <c r="D111" s="160"/>
      <c r="E111" s="160"/>
      <c r="F111" s="160"/>
      <c r="G111" s="147"/>
      <c r="H111" s="147"/>
      <c r="I111" s="169"/>
    </row>
    <row r="112" spans="2:9" ht="15.75">
      <c r="B112" s="167"/>
      <c r="C112" s="160"/>
      <c r="D112" s="160"/>
      <c r="E112" s="160"/>
      <c r="F112" s="160"/>
      <c r="G112" s="147"/>
      <c r="H112" s="147"/>
      <c r="I112" s="169"/>
    </row>
    <row r="113" spans="2:9" ht="15.75">
      <c r="B113" s="167"/>
      <c r="C113" s="160"/>
      <c r="D113" s="160"/>
      <c r="E113" s="160"/>
      <c r="F113" s="160"/>
      <c r="G113" s="147"/>
      <c r="H113" s="147"/>
      <c r="I113" s="169"/>
    </row>
    <row r="114" spans="2:9" ht="15.75">
      <c r="B114" s="167"/>
      <c r="C114" s="160"/>
      <c r="D114" s="160"/>
      <c r="E114" s="160"/>
      <c r="F114" s="160"/>
      <c r="G114" s="147"/>
      <c r="H114" s="147"/>
      <c r="I114" s="169"/>
    </row>
    <row r="115" spans="2:9" ht="15.75">
      <c r="B115" s="167"/>
      <c r="C115" s="160"/>
      <c r="D115" s="160"/>
      <c r="E115" s="160"/>
      <c r="F115" s="160"/>
      <c r="G115" s="147"/>
      <c r="H115" s="147"/>
      <c r="I115" s="169"/>
    </row>
    <row r="116" spans="2:9" ht="15.75">
      <c r="B116" s="167"/>
      <c r="C116" s="160"/>
      <c r="D116" s="160"/>
      <c r="E116" s="160"/>
      <c r="F116" s="160"/>
      <c r="G116" s="147"/>
      <c r="H116" s="147"/>
      <c r="I116" s="169"/>
    </row>
    <row r="117" spans="2:9" ht="15.75">
      <c r="B117" s="167"/>
      <c r="C117" s="160"/>
      <c r="D117" s="160"/>
      <c r="E117" s="160"/>
      <c r="F117" s="160"/>
      <c r="G117" s="147"/>
      <c r="H117" s="147"/>
      <c r="I117" s="169"/>
    </row>
    <row r="118" spans="2:9" ht="15.75">
      <c r="B118" s="167"/>
      <c r="C118" s="160"/>
      <c r="D118" s="160"/>
      <c r="E118" s="160"/>
      <c r="F118" s="160"/>
      <c r="G118" s="147"/>
      <c r="H118" s="147"/>
      <c r="I118" s="169"/>
    </row>
    <row r="119" spans="2:9" ht="15.75">
      <c r="B119" s="167"/>
      <c r="C119" s="160"/>
      <c r="D119" s="160"/>
      <c r="E119" s="160"/>
      <c r="F119" s="160"/>
      <c r="G119" s="147"/>
      <c r="H119" s="147"/>
      <c r="I119" s="169"/>
    </row>
    <row r="120" spans="2:9" ht="15.75">
      <c r="B120" s="167"/>
      <c r="C120" s="160"/>
      <c r="D120" s="160"/>
      <c r="E120" s="160"/>
      <c r="F120" s="160"/>
      <c r="G120" s="147"/>
      <c r="H120" s="147"/>
      <c r="I120" s="169"/>
    </row>
    <row r="121" spans="2:9" ht="15.75">
      <c r="B121" s="167"/>
      <c r="C121" s="160"/>
      <c r="D121" s="160"/>
      <c r="E121" s="160"/>
      <c r="F121" s="160"/>
      <c r="G121" s="147"/>
      <c r="H121" s="147"/>
      <c r="I121" s="169"/>
    </row>
    <row r="122" spans="2:9" ht="15.75">
      <c r="B122" s="167"/>
      <c r="C122" s="160"/>
      <c r="D122" s="160"/>
      <c r="E122" s="160"/>
      <c r="F122" s="160"/>
      <c r="G122" s="147"/>
      <c r="H122" s="147"/>
      <c r="I122" s="169"/>
    </row>
    <row r="123" spans="2:9" ht="15.75">
      <c r="B123" s="167"/>
      <c r="C123" s="160"/>
      <c r="D123" s="160"/>
      <c r="E123" s="160"/>
      <c r="F123" s="160"/>
      <c r="G123" s="147"/>
      <c r="H123" s="147"/>
      <c r="I123" s="169"/>
    </row>
    <row r="124" spans="2:9" ht="15.75">
      <c r="B124" s="167"/>
      <c r="C124" s="160"/>
      <c r="D124" s="160"/>
      <c r="E124" s="160"/>
      <c r="F124" s="160"/>
      <c r="G124" s="147"/>
      <c r="H124" s="147"/>
      <c r="I124" s="169"/>
    </row>
    <row r="125" spans="2:9" ht="15.75">
      <c r="B125" s="167"/>
      <c r="C125" s="160"/>
      <c r="D125" s="160"/>
      <c r="E125" s="160"/>
      <c r="F125" s="160"/>
      <c r="G125" s="147"/>
      <c r="H125" s="147"/>
      <c r="I125" s="169"/>
    </row>
    <row r="126" spans="2:9" ht="15.75">
      <c r="B126" s="167"/>
      <c r="C126" s="160"/>
      <c r="D126" s="160"/>
      <c r="E126" s="160"/>
      <c r="F126" s="160"/>
      <c r="G126" s="147"/>
      <c r="H126" s="147"/>
      <c r="I126" s="169"/>
    </row>
    <row r="127" spans="2:9" ht="15.75">
      <c r="B127" s="167"/>
      <c r="C127" s="160"/>
      <c r="D127" s="160"/>
      <c r="E127" s="160"/>
      <c r="F127" s="160"/>
      <c r="G127" s="147"/>
      <c r="H127" s="147"/>
      <c r="I127" s="169"/>
    </row>
    <row r="128" spans="2:9" ht="15.75">
      <c r="B128" s="167"/>
      <c r="C128" s="160"/>
      <c r="D128" s="160"/>
      <c r="E128" s="160"/>
      <c r="F128" s="160"/>
      <c r="G128" s="147"/>
      <c r="H128" s="147"/>
      <c r="I128" s="169"/>
    </row>
    <row r="129" spans="2:9" ht="15.75">
      <c r="B129" s="167"/>
      <c r="C129" s="160"/>
      <c r="D129" s="160"/>
      <c r="E129" s="160"/>
      <c r="F129" s="160"/>
      <c r="G129" s="147"/>
      <c r="H129" s="147"/>
      <c r="I129" s="169"/>
    </row>
    <row r="130" spans="2:9" ht="15.75">
      <c r="B130" s="167"/>
      <c r="C130" s="160"/>
      <c r="D130" s="160"/>
      <c r="E130" s="160"/>
      <c r="F130" s="160"/>
      <c r="G130" s="147"/>
      <c r="H130" s="147"/>
      <c r="I130" s="169"/>
    </row>
    <row r="131" spans="2:9" ht="15.75">
      <c r="B131" s="167"/>
      <c r="C131" s="160"/>
      <c r="D131" s="160"/>
      <c r="E131" s="160"/>
      <c r="F131" s="160"/>
      <c r="G131" s="147"/>
      <c r="H131" s="147"/>
      <c r="I131" s="169"/>
    </row>
    <row r="132" spans="2:9" ht="15.75">
      <c r="B132" s="167"/>
      <c r="C132" s="160"/>
      <c r="D132" s="160"/>
      <c r="E132" s="160"/>
      <c r="F132" s="160"/>
      <c r="G132" s="147"/>
      <c r="H132" s="147"/>
      <c r="I132" s="169"/>
    </row>
    <row r="133" spans="2:9" ht="15.75">
      <c r="B133" s="167"/>
      <c r="C133" s="160"/>
      <c r="D133" s="160"/>
      <c r="E133" s="160"/>
      <c r="F133" s="160"/>
      <c r="G133" s="147"/>
      <c r="H133" s="147"/>
      <c r="I133" s="169"/>
    </row>
    <row r="134" spans="2:9" ht="15.75">
      <c r="B134" s="167"/>
      <c r="C134" s="160"/>
      <c r="D134" s="160"/>
      <c r="E134" s="160"/>
      <c r="F134" s="160"/>
      <c r="G134" s="147"/>
      <c r="H134" s="147"/>
      <c r="I134" s="169"/>
    </row>
    <row r="135" spans="2:9" ht="15.75">
      <c r="B135" s="167"/>
      <c r="C135" s="160"/>
      <c r="D135" s="160"/>
      <c r="E135" s="160"/>
      <c r="F135" s="160"/>
      <c r="G135" s="147"/>
      <c r="H135" s="147"/>
      <c r="I135" s="169"/>
    </row>
    <row r="136" spans="2:9" ht="15.75">
      <c r="B136" s="167"/>
      <c r="C136" s="160"/>
      <c r="D136" s="160"/>
      <c r="E136" s="160"/>
      <c r="F136" s="160"/>
      <c r="G136" s="147"/>
      <c r="H136" s="147"/>
      <c r="I136" s="169"/>
    </row>
    <row r="137" spans="2:9" ht="15.75">
      <c r="B137" s="167"/>
      <c r="C137" s="160"/>
      <c r="D137" s="160"/>
      <c r="E137" s="160"/>
      <c r="F137" s="160"/>
      <c r="G137" s="147"/>
      <c r="H137" s="147"/>
      <c r="I137" s="169"/>
    </row>
    <row r="138" spans="2:9" ht="15.75">
      <c r="B138" s="167"/>
      <c r="C138" s="160"/>
      <c r="D138" s="160"/>
      <c r="E138" s="160"/>
      <c r="F138" s="160"/>
      <c r="G138" s="147"/>
      <c r="H138" s="147"/>
      <c r="I138" s="169"/>
    </row>
    <row r="139" spans="2:9" ht="15.75">
      <c r="B139" s="167"/>
      <c r="C139" s="160"/>
      <c r="D139" s="160"/>
      <c r="E139" s="160"/>
      <c r="F139" s="160"/>
      <c r="G139" s="147"/>
      <c r="H139" s="147"/>
      <c r="I139" s="169"/>
    </row>
    <row r="140" spans="2:9" ht="15.75">
      <c r="B140" s="167"/>
      <c r="C140" s="160"/>
      <c r="D140" s="160"/>
      <c r="E140" s="160"/>
      <c r="F140" s="160"/>
      <c r="G140" s="147"/>
      <c r="H140" s="147"/>
      <c r="I140" s="169"/>
    </row>
    <row r="141" spans="2:9" ht="15.75">
      <c r="B141" s="167"/>
      <c r="C141" s="160"/>
      <c r="D141" s="160"/>
      <c r="E141" s="160"/>
      <c r="F141" s="160"/>
      <c r="G141" s="147"/>
      <c r="H141" s="147"/>
      <c r="I141" s="169"/>
    </row>
    <row r="142" spans="2:9" ht="15.75">
      <c r="B142" s="167"/>
      <c r="C142" s="160"/>
      <c r="D142" s="160"/>
      <c r="E142" s="160"/>
      <c r="F142" s="160"/>
      <c r="G142" s="147"/>
      <c r="H142" s="147"/>
      <c r="I142" s="169"/>
    </row>
    <row r="143" spans="2:9" ht="15.75">
      <c r="B143" s="167"/>
      <c r="C143" s="160"/>
      <c r="D143" s="160"/>
      <c r="E143" s="160"/>
      <c r="F143" s="160"/>
      <c r="G143" s="147"/>
      <c r="H143" s="147"/>
      <c r="I143" s="169"/>
    </row>
    <row r="144" spans="2:9" ht="15.75">
      <c r="B144" s="167"/>
      <c r="C144" s="160"/>
      <c r="D144" s="160"/>
      <c r="E144" s="160"/>
      <c r="F144" s="160"/>
      <c r="G144" s="147"/>
      <c r="H144" s="147"/>
      <c r="I144" s="169"/>
    </row>
    <row r="145" spans="2:9" ht="15.75">
      <c r="B145" s="167"/>
      <c r="C145" s="160"/>
      <c r="D145" s="160"/>
      <c r="E145" s="160"/>
      <c r="F145" s="160"/>
      <c r="G145" s="147"/>
      <c r="H145" s="147"/>
      <c r="I145" s="169"/>
    </row>
    <row r="146" spans="2:9" ht="15.75">
      <c r="B146" s="167"/>
      <c r="C146" s="160"/>
      <c r="D146" s="160"/>
      <c r="E146" s="160"/>
      <c r="F146" s="160"/>
      <c r="G146" s="147"/>
      <c r="H146" s="147"/>
      <c r="I146" s="169"/>
    </row>
    <row r="147" spans="2:9" ht="15.75">
      <c r="B147" s="167"/>
      <c r="C147" s="160"/>
      <c r="D147" s="160"/>
      <c r="E147" s="160"/>
      <c r="F147" s="160"/>
      <c r="G147" s="147"/>
      <c r="H147" s="147"/>
      <c r="I147" s="169"/>
    </row>
    <row r="148" spans="2:9" ht="15.75">
      <c r="B148" s="167"/>
      <c r="C148" s="160"/>
      <c r="D148" s="160"/>
      <c r="E148" s="160"/>
      <c r="F148" s="160"/>
      <c r="G148" s="147"/>
      <c r="H148" s="147"/>
      <c r="I148" s="169"/>
    </row>
    <row r="149" spans="2:9" ht="15.75">
      <c r="B149" s="167"/>
      <c r="C149" s="160"/>
      <c r="D149" s="160"/>
      <c r="E149" s="160"/>
      <c r="F149" s="160"/>
      <c r="G149" s="147"/>
      <c r="H149" s="147"/>
      <c r="I149" s="169"/>
    </row>
    <row r="150" spans="2:9" ht="15.75">
      <c r="B150" s="167"/>
      <c r="C150" s="160"/>
      <c r="D150" s="160"/>
      <c r="E150" s="160"/>
      <c r="F150" s="160"/>
      <c r="G150" s="147"/>
      <c r="H150" s="147"/>
      <c r="I150" s="169"/>
    </row>
    <row r="151" spans="2:9" ht="15.75">
      <c r="B151" s="167"/>
      <c r="C151" s="160"/>
      <c r="D151" s="160"/>
      <c r="E151" s="160"/>
      <c r="F151" s="160"/>
      <c r="G151" s="147"/>
      <c r="H151" s="147"/>
      <c r="I151" s="169"/>
    </row>
    <row r="152" spans="2:9" ht="15.75">
      <c r="B152" s="167"/>
      <c r="C152" s="160"/>
      <c r="D152" s="160"/>
      <c r="E152" s="160"/>
      <c r="F152" s="160"/>
      <c r="G152" s="147"/>
      <c r="H152" s="147"/>
      <c r="I152" s="169"/>
    </row>
    <row r="153" spans="2:9" ht="15.75">
      <c r="B153" s="167"/>
      <c r="C153" s="160"/>
      <c r="D153" s="160"/>
      <c r="E153" s="160"/>
      <c r="F153" s="160"/>
      <c r="G153" s="147"/>
      <c r="H153" s="147"/>
      <c r="I153" s="169"/>
    </row>
    <row r="154" spans="2:9" ht="15.75">
      <c r="B154" s="167"/>
      <c r="C154" s="160"/>
      <c r="D154" s="160"/>
      <c r="E154" s="160"/>
      <c r="F154" s="160"/>
      <c r="G154" s="147"/>
      <c r="H154" s="147"/>
      <c r="I154" s="169"/>
    </row>
    <row r="155" spans="2:9" ht="15.75">
      <c r="B155" s="167"/>
      <c r="C155" s="160"/>
      <c r="D155" s="160"/>
      <c r="E155" s="160"/>
      <c r="F155" s="160"/>
      <c r="G155" s="147"/>
      <c r="H155" s="147"/>
      <c r="I155" s="169"/>
    </row>
    <row r="156" spans="2:9" ht="15.75">
      <c r="B156" s="167"/>
      <c r="C156" s="160"/>
      <c r="D156" s="160"/>
      <c r="E156" s="160"/>
      <c r="F156" s="160"/>
      <c r="G156" s="147"/>
      <c r="H156" s="147"/>
      <c r="I156" s="169"/>
    </row>
    <row r="157" spans="2:9" ht="15.75">
      <c r="B157" s="167"/>
      <c r="C157" s="160"/>
      <c r="D157" s="160"/>
      <c r="E157" s="160"/>
      <c r="F157" s="160"/>
      <c r="G157" s="147"/>
      <c r="H157" s="147"/>
      <c r="I157" s="169"/>
    </row>
    <row r="158" spans="2:9" ht="15.75">
      <c r="B158" s="167"/>
      <c r="C158" s="160"/>
      <c r="D158" s="160"/>
      <c r="E158" s="160"/>
      <c r="F158" s="160"/>
      <c r="G158" s="147"/>
      <c r="H158" s="147"/>
      <c r="I158" s="169"/>
    </row>
    <row r="159" spans="2:9" ht="15.75">
      <c r="B159" s="167"/>
      <c r="C159" s="160"/>
      <c r="D159" s="160"/>
      <c r="E159" s="160"/>
      <c r="F159" s="160"/>
      <c r="G159" s="147"/>
      <c r="H159" s="147"/>
      <c r="I159" s="169"/>
    </row>
    <row r="160" spans="2:9" ht="15.75">
      <c r="B160" s="167"/>
      <c r="C160" s="160"/>
      <c r="D160" s="160"/>
      <c r="E160" s="160"/>
      <c r="F160" s="160"/>
      <c r="G160" s="147"/>
      <c r="H160" s="147"/>
      <c r="I160" s="169"/>
    </row>
    <row r="161" spans="2:9" ht="15.75">
      <c r="B161" s="167"/>
      <c r="C161" s="160"/>
      <c r="D161" s="160"/>
      <c r="E161" s="160"/>
      <c r="F161" s="160"/>
      <c r="G161" s="147"/>
      <c r="H161" s="147"/>
      <c r="I161" s="169"/>
    </row>
    <row r="162" spans="2:9" ht="15.75">
      <c r="B162" s="167"/>
      <c r="C162" s="160"/>
      <c r="D162" s="160"/>
      <c r="E162" s="160"/>
      <c r="F162" s="160"/>
      <c r="G162" s="147"/>
      <c r="H162" s="147"/>
      <c r="I162" s="169"/>
    </row>
    <row r="163" spans="2:9" ht="15.75">
      <c r="B163" s="167"/>
      <c r="C163" s="160"/>
      <c r="D163" s="160"/>
      <c r="E163" s="160"/>
      <c r="F163" s="160"/>
      <c r="G163" s="147"/>
      <c r="H163" s="147"/>
      <c r="I163" s="169"/>
    </row>
    <row r="164" spans="2:9" ht="15.75">
      <c r="B164" s="167"/>
      <c r="C164" s="160"/>
      <c r="D164" s="160"/>
      <c r="E164" s="160"/>
      <c r="F164" s="160"/>
      <c r="G164" s="147"/>
      <c r="H164" s="147"/>
      <c r="I164" s="169"/>
    </row>
    <row r="165" spans="2:9" ht="15.75">
      <c r="B165" s="167"/>
      <c r="C165" s="160"/>
      <c r="D165" s="160"/>
      <c r="E165" s="160"/>
      <c r="F165" s="160"/>
      <c r="G165" s="147"/>
      <c r="H165" s="147"/>
      <c r="I165" s="169"/>
    </row>
    <row r="166" spans="2:9" ht="15.75">
      <c r="B166" s="167"/>
      <c r="C166" s="160"/>
      <c r="D166" s="160"/>
      <c r="E166" s="160"/>
      <c r="F166" s="160"/>
      <c r="G166" s="147"/>
      <c r="H166" s="147"/>
      <c r="I166" s="169"/>
    </row>
    <row r="167" spans="2:9" ht="15.75">
      <c r="B167" s="167"/>
      <c r="C167" s="160"/>
      <c r="D167" s="160"/>
      <c r="E167" s="160"/>
      <c r="F167" s="160"/>
      <c r="G167" s="147"/>
      <c r="H167" s="147"/>
      <c r="I167" s="169"/>
    </row>
    <row r="168" spans="2:9" ht="15.75">
      <c r="B168" s="167"/>
      <c r="C168" s="160"/>
      <c r="D168" s="160"/>
      <c r="E168" s="160"/>
      <c r="F168" s="160"/>
      <c r="G168" s="147"/>
      <c r="H168" s="147"/>
      <c r="I168" s="169"/>
    </row>
    <row r="169" spans="2:9" ht="15.75">
      <c r="B169" s="167"/>
      <c r="C169" s="160"/>
      <c r="D169" s="160"/>
      <c r="E169" s="160"/>
      <c r="F169" s="160"/>
      <c r="G169" s="147"/>
      <c r="H169" s="147"/>
      <c r="I169" s="169"/>
    </row>
    <row r="170" spans="2:9" ht="15.75">
      <c r="B170" s="167"/>
      <c r="C170" s="160"/>
      <c r="D170" s="160"/>
      <c r="E170" s="160"/>
      <c r="F170" s="160"/>
      <c r="G170" s="147"/>
      <c r="H170" s="147"/>
      <c r="I170" s="169"/>
    </row>
    <row r="171" spans="2:9" ht="15.75">
      <c r="B171" s="167"/>
      <c r="C171" s="147"/>
      <c r="D171" s="147"/>
      <c r="E171" s="147"/>
      <c r="F171" s="147"/>
      <c r="G171" s="147"/>
      <c r="H171" s="147"/>
      <c r="I171" s="169"/>
    </row>
    <row r="172" spans="2:9" ht="15.75">
      <c r="B172" s="167"/>
      <c r="C172" s="147"/>
      <c r="D172" s="147"/>
      <c r="E172" s="147"/>
      <c r="F172" s="147"/>
      <c r="G172" s="147"/>
      <c r="H172" s="147"/>
      <c r="I172" s="169"/>
    </row>
    <row r="173" spans="2:9" ht="15.75">
      <c r="B173" s="171"/>
      <c r="C173" s="147"/>
      <c r="D173" s="147"/>
      <c r="E173" s="147"/>
      <c r="F173" s="147"/>
      <c r="G173" s="147"/>
      <c r="H173" s="147"/>
      <c r="I173" s="169"/>
    </row>
    <row r="174" spans="2:9" ht="15.75">
      <c r="B174" s="171"/>
      <c r="C174" s="147"/>
      <c r="D174" s="147"/>
      <c r="E174" s="147"/>
      <c r="F174" s="147"/>
      <c r="G174" s="147"/>
      <c r="H174" s="147"/>
      <c r="I174" s="169"/>
    </row>
    <row r="175" spans="2:9" ht="15.75">
      <c r="B175" s="171"/>
      <c r="C175" s="147"/>
      <c r="D175" s="147"/>
      <c r="E175" s="147"/>
      <c r="F175" s="147"/>
      <c r="G175" s="147"/>
      <c r="H175" s="147"/>
      <c r="I175" s="169"/>
    </row>
    <row r="176" spans="2:9" ht="15.75">
      <c r="B176" s="171"/>
      <c r="C176" s="147"/>
      <c r="D176" s="147"/>
      <c r="E176" s="147"/>
      <c r="F176" s="147"/>
      <c r="G176" s="147"/>
      <c r="H176" s="147"/>
      <c r="I176" s="169"/>
    </row>
    <row r="177" spans="2:9" ht="15.75">
      <c r="B177" s="171"/>
      <c r="C177" s="147"/>
      <c r="D177" s="147"/>
      <c r="E177" s="147"/>
      <c r="F177" s="147"/>
      <c r="G177" s="147"/>
      <c r="H177" s="147"/>
      <c r="I177" s="169"/>
    </row>
    <row r="178" spans="2:9" ht="15.75">
      <c r="B178" s="171"/>
      <c r="C178" s="147"/>
      <c r="D178" s="147"/>
      <c r="E178" s="147"/>
      <c r="F178" s="147"/>
      <c r="G178" s="147"/>
      <c r="H178" s="147"/>
      <c r="I178" s="169"/>
    </row>
    <row r="179" spans="2:9" ht="15.75">
      <c r="B179" s="171"/>
      <c r="C179" s="147"/>
      <c r="D179" s="147"/>
      <c r="E179" s="147"/>
      <c r="F179" s="147"/>
      <c r="G179" s="147"/>
      <c r="H179" s="147"/>
      <c r="I179" s="169"/>
    </row>
    <row r="180" spans="2:9" ht="15.75">
      <c r="B180" s="171"/>
      <c r="C180" s="147"/>
      <c r="D180" s="147"/>
      <c r="E180" s="147"/>
      <c r="F180" s="147"/>
      <c r="G180" s="147"/>
      <c r="H180" s="147"/>
      <c r="I180" s="169"/>
    </row>
    <row r="181" spans="2:9" ht="15.75">
      <c r="B181" s="171"/>
      <c r="C181" s="147"/>
      <c r="D181" s="147"/>
      <c r="E181" s="147"/>
      <c r="F181" s="147"/>
      <c r="G181" s="147"/>
      <c r="H181" s="147"/>
      <c r="I181" s="169"/>
    </row>
    <row r="182" spans="2:9" ht="15.75">
      <c r="B182" s="171"/>
      <c r="C182" s="147"/>
      <c r="D182" s="147"/>
      <c r="E182" s="147"/>
      <c r="F182" s="147"/>
      <c r="G182" s="147"/>
      <c r="H182" s="147"/>
      <c r="I182" s="169"/>
    </row>
    <row r="183" spans="2:9" ht="15.75">
      <c r="B183" s="171"/>
      <c r="C183" s="147"/>
      <c r="D183" s="147"/>
      <c r="E183" s="147"/>
      <c r="F183" s="147"/>
      <c r="G183" s="147"/>
      <c r="H183" s="147"/>
      <c r="I183" s="169"/>
    </row>
    <row r="184" spans="2:9" ht="15.75">
      <c r="B184" s="171"/>
      <c r="C184" s="147"/>
      <c r="D184" s="147"/>
      <c r="E184" s="147"/>
      <c r="F184" s="147"/>
      <c r="G184" s="147"/>
      <c r="H184" s="147"/>
      <c r="I184" s="169"/>
    </row>
    <row r="185" spans="2:9" ht="15.75">
      <c r="B185" s="171"/>
      <c r="C185" s="147"/>
      <c r="D185" s="147"/>
      <c r="E185" s="147"/>
      <c r="F185" s="147"/>
      <c r="G185" s="147"/>
      <c r="H185" s="147"/>
      <c r="I185" s="169"/>
    </row>
    <row r="186" spans="2:9" ht="15.75">
      <c r="B186" s="171"/>
      <c r="C186" s="147"/>
      <c r="D186" s="147"/>
      <c r="E186" s="147"/>
      <c r="F186" s="147"/>
      <c r="G186" s="147"/>
      <c r="H186" s="147"/>
      <c r="I186" s="169"/>
    </row>
    <row r="187" spans="2:9" ht="15.75">
      <c r="B187" s="171"/>
      <c r="C187" s="147"/>
      <c r="D187" s="147"/>
      <c r="E187" s="147"/>
      <c r="F187" s="147"/>
      <c r="G187" s="147"/>
      <c r="H187" s="147"/>
      <c r="I187" s="169"/>
    </row>
    <row r="188" spans="2:9" ht="15.75">
      <c r="B188" s="171"/>
      <c r="C188" s="147"/>
      <c r="D188" s="147"/>
      <c r="E188" s="147"/>
      <c r="F188" s="147"/>
      <c r="G188" s="147"/>
      <c r="H188" s="147"/>
      <c r="I188" s="169"/>
    </row>
    <row r="189" spans="2:9" ht="15.75">
      <c r="B189" s="171"/>
      <c r="C189" s="147"/>
      <c r="D189" s="147"/>
      <c r="E189" s="147"/>
      <c r="F189" s="147"/>
      <c r="G189" s="147"/>
      <c r="H189" s="147"/>
      <c r="I189" s="169"/>
    </row>
    <row r="190" spans="2:9" ht="15.75">
      <c r="B190" s="171"/>
      <c r="C190" s="147"/>
      <c r="D190" s="147"/>
      <c r="E190" s="147"/>
      <c r="F190" s="147"/>
      <c r="G190" s="147"/>
      <c r="H190" s="147"/>
      <c r="I190" s="169"/>
    </row>
    <row r="191" spans="2:9" ht="15.75">
      <c r="B191" s="171"/>
      <c r="C191" s="147"/>
      <c r="D191" s="147"/>
      <c r="E191" s="147"/>
      <c r="F191" s="147"/>
      <c r="G191" s="147"/>
      <c r="H191" s="147"/>
      <c r="I191" s="169"/>
    </row>
    <row r="192" spans="2:9" ht="15.75">
      <c r="B192" s="171"/>
      <c r="C192" s="147"/>
      <c r="D192" s="147"/>
      <c r="E192" s="147"/>
      <c r="F192" s="147"/>
      <c r="G192" s="147"/>
      <c r="H192" s="147"/>
      <c r="I192" s="169"/>
    </row>
    <row r="193" spans="2:9" ht="15.75">
      <c r="B193" s="171"/>
      <c r="C193" s="147"/>
      <c r="D193" s="147"/>
      <c r="E193" s="147"/>
      <c r="F193" s="147"/>
      <c r="G193" s="147"/>
      <c r="H193" s="147"/>
      <c r="I193" s="169"/>
    </row>
    <row r="194" spans="2:9" ht="15.75">
      <c r="B194" s="171"/>
      <c r="C194" s="147"/>
      <c r="D194" s="147"/>
      <c r="E194" s="147"/>
      <c r="F194" s="147"/>
      <c r="G194" s="147"/>
      <c r="H194" s="147"/>
      <c r="I194" s="169"/>
    </row>
    <row r="195" spans="2:9" ht="15.75">
      <c r="B195" s="171"/>
      <c r="C195" s="147"/>
      <c r="D195" s="147"/>
      <c r="E195" s="147"/>
      <c r="F195" s="147"/>
      <c r="G195" s="147"/>
      <c r="H195" s="147"/>
      <c r="I195" s="169"/>
    </row>
    <row r="196" spans="2:9" ht="15.75">
      <c r="B196" s="171"/>
      <c r="C196" s="147"/>
      <c r="D196" s="147"/>
      <c r="E196" s="147"/>
      <c r="F196" s="147"/>
      <c r="G196" s="147"/>
      <c r="H196" s="147"/>
      <c r="I196" s="169"/>
    </row>
    <row r="197" spans="2:9" ht="15.75">
      <c r="B197" s="171"/>
      <c r="C197" s="147"/>
      <c r="D197" s="147"/>
      <c r="E197" s="147"/>
      <c r="F197" s="147"/>
      <c r="G197" s="147"/>
      <c r="H197" s="147"/>
      <c r="I197" s="169"/>
    </row>
    <row r="198" spans="2:9" ht="15.75">
      <c r="B198" s="171"/>
      <c r="C198" s="147"/>
      <c r="D198" s="147"/>
      <c r="E198" s="147"/>
      <c r="F198" s="147"/>
      <c r="G198" s="147"/>
      <c r="H198" s="147"/>
      <c r="I198" s="169"/>
    </row>
    <row r="199" spans="2:9" ht="15.75">
      <c r="B199" s="171"/>
      <c r="C199" s="147"/>
      <c r="D199" s="147"/>
      <c r="E199" s="147"/>
      <c r="F199" s="147"/>
      <c r="G199" s="147"/>
      <c r="H199" s="147"/>
      <c r="I199" s="169"/>
    </row>
    <row r="200" spans="2:9" ht="15.75">
      <c r="B200" s="171"/>
      <c r="C200" s="147"/>
      <c r="D200" s="147"/>
      <c r="E200" s="147"/>
      <c r="F200" s="147"/>
      <c r="G200" s="147"/>
      <c r="H200" s="147"/>
      <c r="I200" s="169"/>
    </row>
    <row r="201" spans="2:9" ht="15.75">
      <c r="B201" s="171"/>
      <c r="C201" s="147"/>
      <c r="D201" s="147"/>
      <c r="E201" s="147"/>
      <c r="F201" s="147"/>
      <c r="G201" s="147"/>
      <c r="H201" s="147"/>
      <c r="I201" s="169"/>
    </row>
    <row r="202" spans="2:9" ht="15.75">
      <c r="B202" s="171"/>
      <c r="C202" s="147"/>
      <c r="D202" s="147"/>
      <c r="E202" s="147"/>
      <c r="F202" s="147"/>
      <c r="G202" s="147"/>
      <c r="H202" s="147"/>
      <c r="I202" s="169"/>
    </row>
    <row r="203" spans="2:9" ht="15.75">
      <c r="B203" s="171"/>
      <c r="C203" s="147"/>
      <c r="D203" s="147"/>
      <c r="E203" s="147"/>
      <c r="F203" s="147"/>
      <c r="G203" s="147"/>
      <c r="H203" s="147"/>
      <c r="I203" s="169"/>
    </row>
    <row r="204" spans="2:9" ht="15.75">
      <c r="B204" s="171"/>
      <c r="C204" s="147"/>
      <c r="D204" s="147"/>
      <c r="E204" s="147"/>
      <c r="F204" s="147"/>
      <c r="G204" s="147"/>
      <c r="H204" s="147"/>
      <c r="I204" s="169"/>
    </row>
    <row r="205" spans="2:9" ht="15.75">
      <c r="B205" s="171"/>
      <c r="C205" s="147"/>
      <c r="D205" s="147"/>
      <c r="E205" s="147"/>
      <c r="F205" s="147"/>
      <c r="G205" s="147"/>
      <c r="H205" s="147"/>
      <c r="I205" s="169"/>
    </row>
    <row r="206" spans="2:9" ht="15.75">
      <c r="B206" s="171"/>
      <c r="C206" s="147"/>
      <c r="D206" s="147"/>
      <c r="E206" s="147"/>
      <c r="F206" s="147"/>
      <c r="G206" s="147"/>
      <c r="H206" s="147"/>
      <c r="I206" s="169"/>
    </row>
    <row r="207" spans="2:9" ht="15.75">
      <c r="B207" s="171"/>
      <c r="C207" s="147"/>
      <c r="D207" s="147"/>
      <c r="E207" s="147"/>
      <c r="F207" s="147"/>
      <c r="G207" s="147"/>
      <c r="H207" s="147"/>
      <c r="I207" s="169"/>
    </row>
    <row r="208" spans="2:9" ht="15.75">
      <c r="B208" s="171"/>
      <c r="C208" s="147"/>
      <c r="D208" s="147"/>
      <c r="E208" s="147"/>
      <c r="F208" s="147"/>
      <c r="G208" s="147"/>
      <c r="H208" s="147"/>
      <c r="I208" s="169"/>
    </row>
    <row r="209" spans="2:9" ht="15.75">
      <c r="B209" s="171"/>
      <c r="C209" s="147"/>
      <c r="D209" s="147"/>
      <c r="E209" s="147"/>
      <c r="F209" s="147"/>
      <c r="G209" s="147"/>
      <c r="H209" s="147"/>
      <c r="I209" s="169"/>
    </row>
    <row r="210" spans="2:9" ht="15.75">
      <c r="B210" s="171"/>
      <c r="C210" s="147"/>
      <c r="D210" s="147"/>
      <c r="E210" s="147"/>
      <c r="F210" s="147"/>
      <c r="G210" s="147"/>
      <c r="H210" s="147"/>
      <c r="I210" s="169"/>
    </row>
    <row r="211" spans="2:9" ht="15.75">
      <c r="B211" s="171"/>
      <c r="C211" s="147"/>
      <c r="D211" s="147"/>
      <c r="E211" s="147"/>
      <c r="F211" s="147"/>
      <c r="G211" s="147"/>
      <c r="H211" s="147"/>
      <c r="I211" s="169"/>
    </row>
    <row r="212" spans="2:9" ht="15.75">
      <c r="B212" s="171"/>
      <c r="C212" s="147"/>
      <c r="D212" s="147"/>
      <c r="E212" s="147"/>
      <c r="F212" s="147"/>
      <c r="G212" s="147"/>
      <c r="H212" s="147"/>
      <c r="I212" s="169"/>
    </row>
    <row r="213" spans="2:9" ht="15.75">
      <c r="B213" s="171"/>
      <c r="C213" s="147"/>
      <c r="D213" s="147"/>
      <c r="E213" s="147"/>
      <c r="F213" s="147"/>
      <c r="G213" s="147"/>
      <c r="H213" s="147"/>
      <c r="I213" s="169"/>
    </row>
    <row r="214" spans="2:9" ht="15.75">
      <c r="B214" s="171"/>
      <c r="C214" s="147"/>
      <c r="D214" s="147"/>
      <c r="E214" s="147"/>
      <c r="F214" s="147"/>
      <c r="G214" s="147"/>
      <c r="H214" s="147"/>
      <c r="I214" s="169"/>
    </row>
    <row r="215" spans="2:9" ht="15.75">
      <c r="B215" s="171"/>
      <c r="C215" s="147"/>
      <c r="D215" s="147"/>
      <c r="E215" s="147"/>
      <c r="F215" s="147"/>
      <c r="G215" s="147"/>
      <c r="H215" s="147"/>
      <c r="I215" s="169"/>
    </row>
    <row r="216" spans="2:9" ht="15.75">
      <c r="B216" s="171"/>
      <c r="C216" s="147"/>
      <c r="D216" s="147"/>
      <c r="E216" s="147"/>
      <c r="F216" s="147"/>
      <c r="G216" s="147"/>
      <c r="H216" s="147"/>
      <c r="I216" s="169"/>
    </row>
    <row r="217" spans="2:9" ht="15.75">
      <c r="B217" s="171"/>
      <c r="C217" s="147"/>
      <c r="D217" s="147"/>
      <c r="E217" s="147"/>
      <c r="F217" s="147"/>
      <c r="G217" s="147"/>
      <c r="H217" s="147"/>
      <c r="I217" s="169"/>
    </row>
    <row r="218" spans="2:9" ht="15.75">
      <c r="B218" s="171"/>
      <c r="C218" s="147"/>
      <c r="D218" s="147"/>
      <c r="E218" s="147"/>
      <c r="F218" s="147"/>
      <c r="G218" s="147"/>
      <c r="H218" s="147"/>
      <c r="I218" s="169"/>
    </row>
    <row r="219" spans="2:9" ht="15.75">
      <c r="B219" s="171"/>
      <c r="C219" s="147"/>
      <c r="D219" s="147"/>
      <c r="E219" s="147"/>
      <c r="F219" s="147"/>
      <c r="G219" s="147"/>
      <c r="H219" s="147"/>
      <c r="I219" s="169"/>
    </row>
    <row r="220" spans="2:9" ht="15.75">
      <c r="B220" s="171"/>
      <c r="C220" s="147"/>
      <c r="D220" s="147"/>
      <c r="E220" s="147"/>
      <c r="F220" s="147"/>
      <c r="G220" s="147"/>
      <c r="H220" s="147"/>
      <c r="I220" s="169"/>
    </row>
    <row r="221" spans="2:9" ht="15.75">
      <c r="B221" s="171"/>
      <c r="C221" s="147"/>
      <c r="D221" s="147"/>
      <c r="E221" s="147"/>
      <c r="F221" s="147"/>
      <c r="G221" s="147"/>
      <c r="H221" s="147"/>
      <c r="I221" s="169"/>
    </row>
    <row r="222" spans="2:9" ht="15.75">
      <c r="B222" s="171"/>
      <c r="C222" s="147"/>
      <c r="D222" s="147"/>
      <c r="E222" s="147"/>
      <c r="F222" s="147"/>
      <c r="G222" s="147"/>
      <c r="H222" s="147"/>
      <c r="I222" s="169"/>
    </row>
    <row r="223" spans="2:9" ht="15.75">
      <c r="B223" s="171"/>
      <c r="C223" s="147"/>
      <c r="D223" s="147"/>
      <c r="E223" s="147"/>
      <c r="F223" s="147"/>
      <c r="G223" s="147"/>
      <c r="H223" s="147"/>
      <c r="I223" s="169"/>
    </row>
    <row r="224" spans="2:9" ht="15.75">
      <c r="B224" s="171"/>
      <c r="C224" s="147"/>
      <c r="D224" s="147"/>
      <c r="E224" s="147"/>
      <c r="F224" s="147"/>
      <c r="G224" s="147"/>
      <c r="H224" s="147"/>
      <c r="I224" s="169"/>
    </row>
    <row r="225" spans="2:9" ht="15.75">
      <c r="B225" s="171"/>
      <c r="C225" s="147"/>
      <c r="D225" s="147"/>
      <c r="E225" s="147"/>
      <c r="F225" s="147"/>
      <c r="G225" s="147"/>
      <c r="H225" s="147"/>
      <c r="I225" s="169"/>
    </row>
    <row r="226" spans="2:9" ht="15.75">
      <c r="B226" s="171"/>
      <c r="C226" s="147"/>
      <c r="D226" s="147"/>
      <c r="E226" s="147"/>
      <c r="F226" s="147"/>
      <c r="G226" s="147"/>
      <c r="H226" s="147"/>
      <c r="I226" s="169"/>
    </row>
    <row r="227" spans="2:9" ht="15.75">
      <c r="B227" s="171"/>
      <c r="C227" s="147"/>
      <c r="D227" s="147"/>
      <c r="E227" s="147"/>
      <c r="F227" s="147"/>
      <c r="G227" s="147"/>
      <c r="H227" s="147"/>
      <c r="I227" s="169"/>
    </row>
    <row r="228" spans="2:9" ht="15.75">
      <c r="B228" s="171"/>
      <c r="C228" s="147"/>
      <c r="D228" s="147"/>
      <c r="E228" s="147"/>
      <c r="F228" s="147"/>
      <c r="G228" s="147"/>
      <c r="H228" s="147"/>
      <c r="I228" s="169"/>
    </row>
    <row r="229" spans="2:9" ht="15.75">
      <c r="B229" s="171"/>
      <c r="C229" s="147"/>
      <c r="D229" s="147"/>
      <c r="E229" s="147"/>
      <c r="F229" s="147"/>
      <c r="G229" s="147"/>
      <c r="H229" s="147"/>
      <c r="I229" s="169"/>
    </row>
    <row r="230" spans="2:9" ht="15.75">
      <c r="B230" s="171"/>
      <c r="C230" s="147"/>
      <c r="D230" s="147"/>
      <c r="E230" s="147"/>
      <c r="F230" s="147"/>
      <c r="G230" s="147"/>
      <c r="H230" s="147"/>
      <c r="I230" s="169"/>
    </row>
    <row r="231" spans="2:9" ht="15.75">
      <c r="B231" s="171"/>
      <c r="C231" s="147"/>
      <c r="D231" s="147"/>
      <c r="E231" s="147"/>
      <c r="F231" s="147"/>
      <c r="G231" s="147"/>
      <c r="H231" s="147"/>
      <c r="I231" s="169"/>
    </row>
    <row r="232" spans="2:9" ht="15.75">
      <c r="B232" s="171"/>
      <c r="C232" s="147"/>
      <c r="D232" s="147"/>
      <c r="E232" s="147"/>
      <c r="F232" s="147"/>
      <c r="G232" s="147"/>
      <c r="H232" s="147"/>
      <c r="I232" s="169"/>
    </row>
    <row r="233" spans="2:9" ht="15.75">
      <c r="B233" s="171"/>
      <c r="C233" s="147"/>
      <c r="D233" s="147"/>
      <c r="E233" s="147"/>
      <c r="F233" s="147"/>
      <c r="G233" s="147"/>
      <c r="H233" s="147"/>
      <c r="I233" s="169"/>
    </row>
    <row r="234" spans="2:9" ht="15.75">
      <c r="B234" s="171"/>
      <c r="C234" s="147"/>
      <c r="D234" s="147"/>
      <c r="E234" s="147"/>
      <c r="F234" s="147"/>
      <c r="G234" s="147"/>
      <c r="H234" s="147"/>
      <c r="I234" s="169"/>
    </row>
    <row r="235" spans="2:9" ht="15.75">
      <c r="B235" s="171"/>
      <c r="C235" s="147"/>
      <c r="D235" s="147"/>
      <c r="E235" s="147"/>
      <c r="F235" s="147"/>
      <c r="G235" s="147"/>
      <c r="H235" s="147"/>
      <c r="I235" s="169"/>
    </row>
    <row r="236" spans="2:9" ht="15.75">
      <c r="B236" s="171"/>
      <c r="C236" s="147"/>
      <c r="D236" s="147"/>
      <c r="E236" s="147"/>
      <c r="F236" s="147"/>
      <c r="G236" s="147"/>
      <c r="H236" s="147"/>
      <c r="I236" s="169"/>
    </row>
    <row r="237" spans="2:9" ht="15.75">
      <c r="B237" s="171"/>
      <c r="C237" s="147"/>
      <c r="D237" s="147"/>
      <c r="E237" s="147"/>
      <c r="F237" s="147"/>
      <c r="G237" s="147"/>
      <c r="H237" s="147"/>
      <c r="I237" s="169"/>
    </row>
    <row r="238" spans="2:9" ht="15.75">
      <c r="B238" s="171"/>
      <c r="C238" s="147"/>
      <c r="D238" s="147"/>
      <c r="E238" s="147"/>
      <c r="F238" s="147"/>
      <c r="G238" s="147"/>
      <c r="H238" s="147"/>
      <c r="I238" s="169"/>
    </row>
    <row r="239" spans="2:9" ht="15.75">
      <c r="B239" s="171"/>
      <c r="C239" s="147"/>
      <c r="D239" s="147"/>
      <c r="E239" s="147"/>
      <c r="F239" s="147"/>
      <c r="G239" s="147"/>
      <c r="H239" s="147"/>
      <c r="I239" s="169"/>
    </row>
    <row r="240" spans="2:9" ht="15.75">
      <c r="B240" s="171"/>
      <c r="C240" s="147"/>
      <c r="D240" s="147"/>
      <c r="E240" s="147"/>
      <c r="F240" s="147"/>
      <c r="G240" s="147"/>
      <c r="H240" s="147"/>
      <c r="I240" s="169"/>
    </row>
    <row r="241" spans="2:9" ht="15.75">
      <c r="B241" s="171"/>
      <c r="C241" s="147"/>
      <c r="D241" s="147"/>
      <c r="E241" s="147"/>
      <c r="F241" s="147"/>
      <c r="G241" s="147"/>
      <c r="H241" s="147"/>
      <c r="I241" s="169"/>
    </row>
    <row r="242" spans="2:9" ht="15.75">
      <c r="B242" s="147"/>
      <c r="C242" s="147"/>
      <c r="D242" s="147"/>
      <c r="E242" s="147"/>
      <c r="F242" s="147"/>
      <c r="G242" s="147"/>
      <c r="H242" s="147"/>
      <c r="I242" s="169"/>
    </row>
    <row r="243" spans="2:9" ht="15.75">
      <c r="B243" s="147"/>
      <c r="C243" s="147"/>
      <c r="D243" s="147"/>
      <c r="E243" s="147"/>
      <c r="F243" s="147"/>
      <c r="G243" s="147"/>
      <c r="H243" s="147"/>
      <c r="I243" s="169"/>
    </row>
    <row r="244" spans="2:9" ht="15.75">
      <c r="B244" s="147"/>
      <c r="C244" s="147"/>
      <c r="D244" s="147"/>
      <c r="E244" s="147"/>
      <c r="F244" s="147"/>
      <c r="G244" s="147"/>
      <c r="H244" s="147"/>
      <c r="I244" s="169"/>
    </row>
    <row r="245" spans="2:9" ht="15.75">
      <c r="B245" s="147"/>
      <c r="C245" s="147"/>
      <c r="D245" s="147"/>
      <c r="E245" s="147"/>
      <c r="F245" s="147"/>
      <c r="G245" s="147"/>
      <c r="H245" s="147"/>
      <c r="I245" s="169"/>
    </row>
    <row r="246" spans="2:9" ht="15.75">
      <c r="B246" s="147"/>
      <c r="C246" s="147"/>
      <c r="D246" s="147"/>
      <c r="E246" s="147"/>
      <c r="F246" s="147"/>
      <c r="G246" s="147"/>
      <c r="H246" s="147"/>
      <c r="I246" s="169"/>
    </row>
    <row r="247" spans="2:9" ht="15.75">
      <c r="B247" s="147"/>
      <c r="C247" s="147"/>
      <c r="D247" s="147"/>
      <c r="E247" s="147"/>
      <c r="F247" s="147"/>
      <c r="G247" s="147"/>
      <c r="H247" s="147"/>
      <c r="I247" s="169"/>
    </row>
    <row r="248" spans="2:9" ht="15.75">
      <c r="B248" s="147"/>
      <c r="C248" s="147"/>
      <c r="D248" s="147"/>
      <c r="E248" s="147"/>
      <c r="F248" s="147"/>
      <c r="G248" s="147"/>
      <c r="H248" s="147"/>
      <c r="I248" s="169"/>
    </row>
    <row r="249" spans="2:9" ht="15.75">
      <c r="B249" s="147"/>
      <c r="C249" s="147"/>
      <c r="D249" s="147"/>
      <c r="E249" s="147"/>
      <c r="F249" s="147"/>
      <c r="G249" s="147"/>
      <c r="H249" s="147"/>
      <c r="I249" s="169"/>
    </row>
    <row r="250" spans="2:9" ht="15.75">
      <c r="B250" s="147"/>
      <c r="C250" s="147"/>
      <c r="D250" s="147"/>
      <c r="E250" s="147"/>
      <c r="F250" s="147"/>
      <c r="G250" s="147"/>
      <c r="H250" s="147"/>
      <c r="I250" s="169"/>
    </row>
    <row r="251" spans="2:9" ht="15.75">
      <c r="B251" s="147"/>
      <c r="C251" s="147"/>
      <c r="D251" s="147"/>
      <c r="E251" s="147"/>
      <c r="F251" s="147"/>
      <c r="G251" s="147"/>
      <c r="H251" s="147"/>
      <c r="I251" s="169"/>
    </row>
    <row r="252" spans="2:9" ht="15.75">
      <c r="B252" s="147"/>
      <c r="C252" s="147"/>
      <c r="D252" s="147"/>
      <c r="E252" s="147"/>
      <c r="F252" s="147"/>
      <c r="G252" s="147"/>
      <c r="H252" s="147"/>
      <c r="I252" s="169"/>
    </row>
    <row r="253" spans="2:9" ht="15.75">
      <c r="B253" s="147"/>
      <c r="C253" s="147"/>
      <c r="D253" s="147"/>
      <c r="E253" s="147"/>
      <c r="F253" s="147"/>
      <c r="G253" s="147"/>
      <c r="H253" s="147"/>
      <c r="I253" s="169"/>
    </row>
    <row r="254" spans="2:9" ht="15.75">
      <c r="B254" s="147"/>
      <c r="C254" s="147"/>
      <c r="D254" s="147"/>
      <c r="E254" s="147"/>
      <c r="F254" s="147"/>
      <c r="G254" s="147"/>
      <c r="H254" s="147"/>
      <c r="I254" s="169"/>
    </row>
    <row r="255" spans="2:9" ht="15.75">
      <c r="B255" s="147"/>
      <c r="C255" s="147"/>
      <c r="D255" s="147"/>
      <c r="E255" s="147"/>
      <c r="F255" s="147"/>
      <c r="G255" s="147"/>
      <c r="H255" s="147"/>
      <c r="I255" s="169"/>
    </row>
    <row r="256" ht="15.75">
      <c r="I256" s="169"/>
    </row>
    <row r="257" ht="15.75">
      <c r="I257" s="169"/>
    </row>
    <row r="258" ht="15.75">
      <c r="I258" s="169"/>
    </row>
    <row r="259" ht="15.75">
      <c r="I259" s="169"/>
    </row>
    <row r="260" ht="15.75">
      <c r="I260" s="169"/>
    </row>
    <row r="261" ht="15.75">
      <c r="I261" s="169"/>
    </row>
    <row r="262" ht="15.75">
      <c r="I262" s="169"/>
    </row>
    <row r="263" ht="15.75">
      <c r="I263" s="169"/>
    </row>
    <row r="264" ht="15.75">
      <c r="I264" s="169"/>
    </row>
    <row r="265" ht="15.75">
      <c r="I265" s="169"/>
    </row>
    <row r="266" ht="15.75">
      <c r="I266" s="169"/>
    </row>
    <row r="267" ht="15.75">
      <c r="I267" s="169"/>
    </row>
    <row r="268" ht="15.75">
      <c r="I268" s="169"/>
    </row>
    <row r="269" ht="15.75">
      <c r="I269" s="169"/>
    </row>
    <row r="270" ht="15.75">
      <c r="I270" s="169"/>
    </row>
    <row r="271" ht="15.75">
      <c r="I271" s="169"/>
    </row>
    <row r="272" ht="15.75">
      <c r="I272" s="169"/>
    </row>
    <row r="273" ht="15.75">
      <c r="I273" s="169"/>
    </row>
    <row r="274" ht="15.75">
      <c r="I274" s="169"/>
    </row>
    <row r="275" ht="15.75">
      <c r="I275" s="169"/>
    </row>
    <row r="276" ht="15.75">
      <c r="I276" s="169"/>
    </row>
    <row r="277" ht="15.75">
      <c r="I277" s="169"/>
    </row>
    <row r="278" ht="15.75">
      <c r="I278" s="169"/>
    </row>
    <row r="279" ht="15.75">
      <c r="I279" s="169"/>
    </row>
    <row r="280" ht="15.75">
      <c r="I280" s="169"/>
    </row>
    <row r="281" ht="15.75">
      <c r="I281" s="169"/>
    </row>
    <row r="282" ht="15.75">
      <c r="I282" s="169"/>
    </row>
    <row r="283" ht="15.75">
      <c r="I283" s="169"/>
    </row>
    <row r="284" ht="15.75">
      <c r="I284" s="169"/>
    </row>
    <row r="285" ht="15.75">
      <c r="I285" s="169"/>
    </row>
    <row r="286" ht="15.75">
      <c r="I286" s="169"/>
    </row>
    <row r="287" ht="15.75">
      <c r="I287" s="169"/>
    </row>
    <row r="288" ht="15.75">
      <c r="I288" s="169"/>
    </row>
    <row r="289" ht="15.75">
      <c r="I289" s="169"/>
    </row>
    <row r="290" ht="15.75">
      <c r="I290" s="169"/>
    </row>
    <row r="291" ht="15.75">
      <c r="I291" s="169"/>
    </row>
    <row r="292" ht="15.75">
      <c r="I292" s="169"/>
    </row>
    <row r="293" ht="15.75">
      <c r="I293" s="169"/>
    </row>
    <row r="294" ht="15.75">
      <c r="I294" s="169"/>
    </row>
    <row r="295" ht="15.75">
      <c r="I295" s="169"/>
    </row>
    <row r="296" ht="15.75">
      <c r="I296" s="169"/>
    </row>
  </sheetData>
  <mergeCells count="73">
    <mergeCell ref="J4:R4"/>
    <mergeCell ref="J5:R5"/>
    <mergeCell ref="A4:I4"/>
    <mergeCell ref="AD4:AL4"/>
    <mergeCell ref="A22:C22"/>
    <mergeCell ref="S22:U22"/>
    <mergeCell ref="R7:R10"/>
    <mergeCell ref="H7:I7"/>
    <mergeCell ref="P7:Q7"/>
    <mergeCell ref="D7:E7"/>
    <mergeCell ref="L7:M7"/>
    <mergeCell ref="S7:S10"/>
    <mergeCell ref="F7:G7"/>
    <mergeCell ref="D8:E8"/>
    <mergeCell ref="P8:Q8"/>
    <mergeCell ref="AM22:AO22"/>
    <mergeCell ref="AH7:AI7"/>
    <mergeCell ref="AJ7:AK7"/>
    <mergeCell ref="T7:U7"/>
    <mergeCell ref="V7:W7"/>
    <mergeCell ref="V8:W8"/>
    <mergeCell ref="X8:Y8"/>
    <mergeCell ref="X7:Y7"/>
    <mergeCell ref="T8:U8"/>
    <mergeCell ref="AH8:AI8"/>
    <mergeCell ref="AF7:AG7"/>
    <mergeCell ref="AM7:AM10"/>
    <mergeCell ref="BB7:BC7"/>
    <mergeCell ref="BD8:BE8"/>
    <mergeCell ref="BD7:BE7"/>
    <mergeCell ref="M1:R1"/>
    <mergeCell ref="A3:I3"/>
    <mergeCell ref="J3:R3"/>
    <mergeCell ref="N8:O8"/>
    <mergeCell ref="A7:A10"/>
    <mergeCell ref="B7:C7"/>
    <mergeCell ref="H8:I8"/>
    <mergeCell ref="J8:K8"/>
    <mergeCell ref="F8:G8"/>
    <mergeCell ref="J7:K7"/>
    <mergeCell ref="L8:M8"/>
    <mergeCell ref="N7:O7"/>
    <mergeCell ref="B8:C8"/>
    <mergeCell ref="AV3:BF3"/>
    <mergeCell ref="AV4:BF4"/>
    <mergeCell ref="BB8:BC8"/>
    <mergeCell ref="AP8:AQ8"/>
    <mergeCell ref="AR7:AS7"/>
    <mergeCell ref="AR8:AS8"/>
    <mergeCell ref="AT7:AU7"/>
    <mergeCell ref="AT8:AU8"/>
    <mergeCell ref="AX7:AY7"/>
    <mergeCell ref="AV7:AW7"/>
    <mergeCell ref="AX8:AY8"/>
    <mergeCell ref="AV8:AW8"/>
    <mergeCell ref="AZ7:BA7"/>
    <mergeCell ref="AZ8:BA8"/>
    <mergeCell ref="AP7:AQ7"/>
    <mergeCell ref="BF7:BF10"/>
    <mergeCell ref="S3:AC3"/>
    <mergeCell ref="AD3:AL3"/>
    <mergeCell ref="AM3:AU3"/>
    <mergeCell ref="AJ8:AK8"/>
    <mergeCell ref="AN7:AO7"/>
    <mergeCell ref="AN8:AO8"/>
    <mergeCell ref="AL7:AL10"/>
    <mergeCell ref="Z8:AA8"/>
    <mergeCell ref="AB8:AC8"/>
    <mergeCell ref="AD8:AE8"/>
    <mergeCell ref="AF8:AG8"/>
    <mergeCell ref="Z7:AA7"/>
    <mergeCell ref="AB7:AC7"/>
    <mergeCell ref="AD7:AE7"/>
  </mergeCells>
  <printOptions/>
  <pageMargins left="0.5905511811023622" right="0.5905511811023622" top="0.5905511811023622" bottom="0.984251968503937" header="0" footer="0"/>
  <pageSetup horizontalDpi="600" verticalDpi="600" orientation="portrait" paperSize="7" scale="95" r:id="rId1"/>
  <colBreaks count="5" manualBreakCount="5">
    <brk id="9" max="16383" man="1"/>
    <brk id="18" max="16383" man="1"/>
    <brk id="29" max="16383" man="1"/>
    <brk id="38" max="16383" man="1"/>
    <brk id="4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view="pageBreakPreview" zoomScaleSheetLayoutView="100" workbookViewId="0" topLeftCell="A7">
      <selection activeCell="C28" sqref="C28"/>
    </sheetView>
  </sheetViews>
  <sheetFormatPr defaultColWidth="8.88671875" defaultRowHeight="13.5"/>
  <cols>
    <col min="1" max="1" width="11.77734375" style="147" customWidth="1"/>
    <col min="2" max="2" width="9.10546875" style="147" customWidth="1"/>
    <col min="3" max="3" width="17.99609375" style="147" customWidth="1"/>
    <col min="4" max="4" width="9.3359375" style="147" customWidth="1"/>
    <col min="5" max="5" width="9.4453125" style="147" customWidth="1"/>
    <col min="6" max="6" width="8.6640625" style="147" customWidth="1"/>
    <col min="7" max="7" width="7.5546875" style="147" customWidth="1"/>
    <col min="8" max="8" width="7.6640625" style="147" customWidth="1"/>
    <col min="9" max="9" width="6.99609375" style="147" customWidth="1"/>
    <col min="10" max="10" width="8.6640625" style="147" customWidth="1"/>
    <col min="11" max="11" width="9.99609375" style="147" customWidth="1"/>
    <col min="12" max="12" width="11.3359375" style="147" customWidth="1"/>
    <col min="13" max="13" width="14.88671875" style="147" customWidth="1"/>
    <col min="14" max="16384" width="8.88671875" style="147" customWidth="1"/>
  </cols>
  <sheetData>
    <row r="1" spans="1:13" ht="12" customHeight="1">
      <c r="A1" s="97"/>
      <c r="B1" s="97"/>
      <c r="C1" s="97"/>
      <c r="D1" s="97"/>
      <c r="E1" s="97"/>
      <c r="F1" s="318"/>
      <c r="G1" s="97"/>
      <c r="H1" s="97"/>
      <c r="I1" s="97"/>
      <c r="J1" s="97"/>
      <c r="K1" s="97"/>
      <c r="L1" s="97"/>
      <c r="M1" s="318"/>
    </row>
    <row r="2" spans="1:13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0.1" customHeight="1">
      <c r="A3" s="463" t="s">
        <v>327</v>
      </c>
      <c r="B3" s="463"/>
      <c r="C3" s="463"/>
      <c r="D3" s="463"/>
      <c r="E3" s="463"/>
      <c r="F3" s="463"/>
      <c r="G3" s="463" t="s">
        <v>502</v>
      </c>
      <c r="H3" s="463"/>
      <c r="I3" s="463"/>
      <c r="J3" s="463"/>
      <c r="K3" s="463"/>
      <c r="L3" s="463"/>
      <c r="M3" s="463"/>
    </row>
    <row r="4" spans="1:13" ht="15" customHeight="1">
      <c r="A4" s="379"/>
      <c r="B4" s="379"/>
      <c r="C4" s="379"/>
      <c r="D4" s="379"/>
      <c r="E4" s="379"/>
      <c r="F4" s="379"/>
      <c r="G4" s="97"/>
      <c r="H4" s="97"/>
      <c r="I4" s="97"/>
      <c r="J4" s="97"/>
      <c r="K4" s="97"/>
      <c r="L4" s="97"/>
      <c r="M4" s="97"/>
    </row>
    <row r="5" spans="1:13" ht="1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5" customHeight="1" thickBot="1">
      <c r="A6" s="380" t="s">
        <v>15</v>
      </c>
      <c r="B6" s="97"/>
      <c r="C6" s="97"/>
      <c r="D6" s="97"/>
      <c r="E6" s="97"/>
      <c r="F6" s="204"/>
      <c r="G6" s="97"/>
      <c r="H6" s="97"/>
      <c r="I6" s="97"/>
      <c r="J6" s="97"/>
      <c r="K6" s="97"/>
      <c r="L6" s="97"/>
      <c r="M6" s="313" t="s">
        <v>423</v>
      </c>
    </row>
    <row r="7" spans="1:13" s="94" customFormat="1" ht="18" customHeight="1">
      <c r="A7" s="568" t="s">
        <v>209</v>
      </c>
      <c r="B7" s="381" t="s">
        <v>160</v>
      </c>
      <c r="C7" s="381" t="s">
        <v>18</v>
      </c>
      <c r="D7" s="382" t="s">
        <v>161</v>
      </c>
      <c r="E7" s="383" t="s">
        <v>21</v>
      </c>
      <c r="F7" s="383"/>
      <c r="G7" s="401" t="s">
        <v>162</v>
      </c>
      <c r="H7" s="384"/>
      <c r="I7" s="385"/>
      <c r="J7" s="381" t="s">
        <v>163</v>
      </c>
      <c r="K7" s="386" t="s">
        <v>164</v>
      </c>
      <c r="L7" s="386" t="s">
        <v>174</v>
      </c>
      <c r="M7" s="570" t="s">
        <v>208</v>
      </c>
    </row>
    <row r="8" spans="1:13" s="94" customFormat="1" ht="18" customHeight="1">
      <c r="A8" s="476"/>
      <c r="B8" s="273"/>
      <c r="C8" s="273"/>
      <c r="D8" s="272"/>
      <c r="E8" s="272"/>
      <c r="F8" s="4" t="s">
        <v>23</v>
      </c>
      <c r="G8" s="573" t="s">
        <v>439</v>
      </c>
      <c r="H8" s="402" t="s">
        <v>165</v>
      </c>
      <c r="I8" s="402" t="s">
        <v>24</v>
      </c>
      <c r="J8" s="273" t="s">
        <v>10</v>
      </c>
      <c r="K8" s="274"/>
      <c r="L8" s="274"/>
      <c r="M8" s="571"/>
    </row>
    <row r="9" spans="1:13" s="94" customFormat="1" ht="18" customHeight="1">
      <c r="A9" s="476"/>
      <c r="B9" s="273" t="s">
        <v>16</v>
      </c>
      <c r="C9" s="273" t="s">
        <v>19</v>
      </c>
      <c r="D9" s="273" t="s">
        <v>424</v>
      </c>
      <c r="E9" s="273"/>
      <c r="F9" s="274" t="s">
        <v>143</v>
      </c>
      <c r="G9" s="573"/>
      <c r="H9" s="500" t="s">
        <v>369</v>
      </c>
      <c r="I9" s="19" t="s">
        <v>166</v>
      </c>
      <c r="J9" s="273" t="s">
        <v>167</v>
      </c>
      <c r="K9" s="274" t="s">
        <v>370</v>
      </c>
      <c r="L9" s="274" t="s">
        <v>372</v>
      </c>
      <c r="M9" s="571"/>
    </row>
    <row r="10" spans="1:13" s="94" customFormat="1" ht="18" customHeight="1" thickBot="1">
      <c r="A10" s="569"/>
      <c r="B10" s="275" t="s">
        <v>17</v>
      </c>
      <c r="C10" s="275" t="s">
        <v>20</v>
      </c>
      <c r="D10" s="374" t="s">
        <v>368</v>
      </c>
      <c r="E10" s="275" t="s">
        <v>22</v>
      </c>
      <c r="F10" s="374" t="s">
        <v>425</v>
      </c>
      <c r="G10" s="574"/>
      <c r="H10" s="501"/>
      <c r="I10" s="275" t="s">
        <v>168</v>
      </c>
      <c r="J10" s="387" t="s">
        <v>426</v>
      </c>
      <c r="K10" s="374" t="s">
        <v>371</v>
      </c>
      <c r="L10" s="388" t="s">
        <v>373</v>
      </c>
      <c r="M10" s="572"/>
    </row>
    <row r="11" spans="1:14" ht="18" customHeight="1">
      <c r="A11" s="201" t="s">
        <v>134</v>
      </c>
      <c r="B11" s="389">
        <v>6</v>
      </c>
      <c r="C11" s="131"/>
      <c r="D11" s="36">
        <v>19065</v>
      </c>
      <c r="E11" s="36">
        <v>7890</v>
      </c>
      <c r="F11" s="36">
        <v>7823</v>
      </c>
      <c r="G11" s="36">
        <v>604</v>
      </c>
      <c r="H11" s="36">
        <v>560</v>
      </c>
      <c r="I11" s="34">
        <v>92.7</v>
      </c>
      <c r="J11" s="37">
        <v>45044</v>
      </c>
      <c r="K11" s="37">
        <v>252640</v>
      </c>
      <c r="L11" s="277">
        <v>10675893</v>
      </c>
      <c r="M11" s="390" t="s">
        <v>134</v>
      </c>
      <c r="N11" s="96"/>
    </row>
    <row r="12" spans="1:14" ht="18" customHeight="1">
      <c r="A12" s="203" t="s">
        <v>427</v>
      </c>
      <c r="B12" s="274">
        <v>1</v>
      </c>
      <c r="C12" s="15" t="s">
        <v>170</v>
      </c>
      <c r="D12" s="16">
        <v>4099</v>
      </c>
      <c r="E12" s="16">
        <v>3031</v>
      </c>
      <c r="F12" s="16">
        <v>3031</v>
      </c>
      <c r="G12" s="16">
        <v>368</v>
      </c>
      <c r="H12" s="16">
        <v>361</v>
      </c>
      <c r="I12" s="17">
        <v>98.1</v>
      </c>
      <c r="J12" s="32">
        <v>26960</v>
      </c>
      <c r="K12" s="32">
        <v>133419</v>
      </c>
      <c r="L12" s="279">
        <v>6700581</v>
      </c>
      <c r="M12" s="391" t="s">
        <v>130</v>
      </c>
      <c r="N12" s="96"/>
    </row>
    <row r="13" spans="1:14" ht="18" customHeight="1">
      <c r="A13" s="203" t="s">
        <v>428</v>
      </c>
      <c r="B13" s="274">
        <v>5</v>
      </c>
      <c r="C13" s="15" t="s">
        <v>169</v>
      </c>
      <c r="D13" s="16">
        <v>14966</v>
      </c>
      <c r="E13" s="16">
        <v>4859</v>
      </c>
      <c r="F13" s="16">
        <v>4792</v>
      </c>
      <c r="G13" s="16">
        <v>236</v>
      </c>
      <c r="H13" s="16">
        <v>199</v>
      </c>
      <c r="I13" s="17">
        <v>84.3</v>
      </c>
      <c r="J13" s="32">
        <v>18084</v>
      </c>
      <c r="K13" s="32">
        <v>119221</v>
      </c>
      <c r="L13" s="279">
        <v>3975312</v>
      </c>
      <c r="M13" s="391" t="s">
        <v>131</v>
      </c>
      <c r="N13" s="96"/>
    </row>
    <row r="14" spans="1:14" s="1" customFormat="1" ht="18" customHeight="1">
      <c r="A14" s="35" t="s">
        <v>64</v>
      </c>
      <c r="B14" s="280">
        <v>8</v>
      </c>
      <c r="C14" s="18" t="s">
        <v>171</v>
      </c>
      <c r="D14" s="36">
        <v>21823</v>
      </c>
      <c r="E14" s="36">
        <v>8627</v>
      </c>
      <c r="F14" s="36">
        <v>8492</v>
      </c>
      <c r="G14" s="36">
        <v>638</v>
      </c>
      <c r="H14" s="36">
        <v>563</v>
      </c>
      <c r="I14" s="34">
        <f>H14/G14*100</f>
        <v>88.24451410658307</v>
      </c>
      <c r="J14" s="36">
        <v>46663</v>
      </c>
      <c r="K14" s="36">
        <v>258661.3</v>
      </c>
      <c r="L14" s="56">
        <v>11030407</v>
      </c>
      <c r="M14" s="281" t="s">
        <v>64</v>
      </c>
      <c r="N14" s="96"/>
    </row>
    <row r="15" spans="1:14" s="97" customFormat="1" ht="18" customHeight="1">
      <c r="A15" s="35" t="s">
        <v>137</v>
      </c>
      <c r="B15" s="280">
        <v>8</v>
      </c>
      <c r="C15" s="18" t="s">
        <v>429</v>
      </c>
      <c r="D15" s="36">
        <v>21823</v>
      </c>
      <c r="E15" s="36">
        <v>8621</v>
      </c>
      <c r="F15" s="36">
        <v>8508</v>
      </c>
      <c r="G15" s="36">
        <v>654</v>
      </c>
      <c r="H15" s="36">
        <v>593</v>
      </c>
      <c r="I15" s="34">
        <f>H15/G15*100</f>
        <v>90.67278287461774</v>
      </c>
      <c r="J15" s="36">
        <v>49363</v>
      </c>
      <c r="K15" s="36">
        <v>277262.97</v>
      </c>
      <c r="L15" s="36">
        <v>12715609</v>
      </c>
      <c r="M15" s="281" t="s">
        <v>137</v>
      </c>
      <c r="N15" s="101"/>
    </row>
    <row r="16" spans="1:14" s="108" customFormat="1" ht="18" customHeight="1">
      <c r="A16" s="35" t="s">
        <v>181</v>
      </c>
      <c r="B16" s="121">
        <v>8</v>
      </c>
      <c r="C16" s="18" t="s">
        <v>429</v>
      </c>
      <c r="D16" s="56">
        <v>21823</v>
      </c>
      <c r="E16" s="56">
        <v>9754</v>
      </c>
      <c r="F16" s="56">
        <v>9733</v>
      </c>
      <c r="G16" s="56">
        <v>710</v>
      </c>
      <c r="H16" s="56">
        <v>630</v>
      </c>
      <c r="I16" s="109">
        <v>88.73239436619718</v>
      </c>
      <c r="J16" s="56">
        <v>48934</v>
      </c>
      <c r="K16" s="56">
        <v>285221.8899999999</v>
      </c>
      <c r="L16" s="56">
        <v>11838337</v>
      </c>
      <c r="M16" s="281" t="s">
        <v>181</v>
      </c>
      <c r="N16" s="107"/>
    </row>
    <row r="17" spans="1:14" s="108" customFormat="1" ht="18" customHeight="1">
      <c r="A17" s="35" t="s">
        <v>216</v>
      </c>
      <c r="B17" s="121">
        <v>8</v>
      </c>
      <c r="C17" s="18" t="s">
        <v>429</v>
      </c>
      <c r="D17" s="56">
        <v>21823</v>
      </c>
      <c r="E17" s="56">
        <v>9754</v>
      </c>
      <c r="F17" s="56">
        <v>9754</v>
      </c>
      <c r="G17" s="56">
        <v>730</v>
      </c>
      <c r="H17" s="56">
        <v>680</v>
      </c>
      <c r="I17" s="109">
        <v>93.15068493150685</v>
      </c>
      <c r="J17" s="56">
        <v>49928</v>
      </c>
      <c r="K17" s="56">
        <v>313397.22</v>
      </c>
      <c r="L17" s="56">
        <v>14604702.7</v>
      </c>
      <c r="M17" s="281" t="s">
        <v>216</v>
      </c>
      <c r="N17" s="107"/>
    </row>
    <row r="18" spans="1:14" s="108" customFormat="1" ht="18" customHeight="1">
      <c r="A18" s="35" t="s">
        <v>229</v>
      </c>
      <c r="B18" s="121">
        <v>8</v>
      </c>
      <c r="C18" s="18" t="s">
        <v>240</v>
      </c>
      <c r="D18" s="56">
        <v>21823</v>
      </c>
      <c r="E18" s="56">
        <v>9754</v>
      </c>
      <c r="F18" s="56">
        <v>9754</v>
      </c>
      <c r="G18" s="56">
        <v>739</v>
      </c>
      <c r="H18" s="56">
        <v>707</v>
      </c>
      <c r="I18" s="109">
        <v>95.66982408660351</v>
      </c>
      <c r="J18" s="56">
        <v>54223</v>
      </c>
      <c r="K18" s="56">
        <v>333131</v>
      </c>
      <c r="L18" s="56">
        <v>17977535</v>
      </c>
      <c r="M18" s="281" t="s">
        <v>229</v>
      </c>
      <c r="N18" s="107"/>
    </row>
    <row r="19" spans="1:14" s="108" customFormat="1" ht="18" customHeight="1">
      <c r="A19" s="35" t="s">
        <v>336</v>
      </c>
      <c r="B19" s="121">
        <v>11</v>
      </c>
      <c r="C19" s="18" t="s">
        <v>240</v>
      </c>
      <c r="D19" s="56">
        <v>22672</v>
      </c>
      <c r="E19" s="56">
        <v>10069</v>
      </c>
      <c r="F19" s="56">
        <v>10066</v>
      </c>
      <c r="G19" s="56">
        <v>755</v>
      </c>
      <c r="H19" s="56">
        <v>710</v>
      </c>
      <c r="I19" s="109">
        <v>94</v>
      </c>
      <c r="J19" s="56">
        <v>56230</v>
      </c>
      <c r="K19" s="56">
        <v>335427</v>
      </c>
      <c r="L19" s="56">
        <v>16587017</v>
      </c>
      <c r="M19" s="281" t="s">
        <v>336</v>
      </c>
      <c r="N19" s="107"/>
    </row>
    <row r="20" spans="1:14" s="108" customFormat="1" ht="18" customHeight="1">
      <c r="A20" s="35" t="s">
        <v>337</v>
      </c>
      <c r="B20" s="121">
        <v>12</v>
      </c>
      <c r="C20" s="18" t="s">
        <v>430</v>
      </c>
      <c r="D20" s="56">
        <f>SUM(D21,D22,D32)</f>
        <v>22677</v>
      </c>
      <c r="E20" s="56">
        <f aca="true" t="shared" si="0" ref="E20:L20">SUM(E21,E22,E32)</f>
        <v>10061</v>
      </c>
      <c r="F20" s="56">
        <f t="shared" si="0"/>
        <v>10061</v>
      </c>
      <c r="G20" s="56">
        <f t="shared" si="0"/>
        <v>880</v>
      </c>
      <c r="H20" s="56">
        <f t="shared" si="0"/>
        <v>764</v>
      </c>
      <c r="I20" s="109">
        <f>H20/G20*100</f>
        <v>86.81818181818181</v>
      </c>
      <c r="J20" s="56">
        <f t="shared" si="0"/>
        <v>55583</v>
      </c>
      <c r="K20" s="56">
        <f t="shared" si="0"/>
        <v>392804</v>
      </c>
      <c r="L20" s="56">
        <f t="shared" si="0"/>
        <v>19592088</v>
      </c>
      <c r="M20" s="281" t="s">
        <v>338</v>
      </c>
      <c r="N20" s="107"/>
    </row>
    <row r="21" spans="1:14" s="112" customFormat="1" ht="26.1" customHeight="1">
      <c r="A21" s="35" t="s">
        <v>185</v>
      </c>
      <c r="B21" s="110">
        <v>1</v>
      </c>
      <c r="C21" s="110" t="s">
        <v>431</v>
      </c>
      <c r="D21" s="36">
        <v>4833</v>
      </c>
      <c r="E21" s="36">
        <v>1384</v>
      </c>
      <c r="F21" s="36">
        <v>1384</v>
      </c>
      <c r="G21" s="36">
        <v>69</v>
      </c>
      <c r="H21" s="36">
        <v>63</v>
      </c>
      <c r="I21" s="109">
        <f aca="true" t="shared" si="1" ref="I21:I34">H21/G21*100</f>
        <v>91.30434782608695</v>
      </c>
      <c r="J21" s="36">
        <v>3975</v>
      </c>
      <c r="K21" s="36">
        <v>40325</v>
      </c>
      <c r="L21" s="56">
        <v>1602075</v>
      </c>
      <c r="M21" s="282" t="s">
        <v>195</v>
      </c>
      <c r="N21" s="111"/>
    </row>
    <row r="22" spans="1:14" s="44" customFormat="1" ht="26.1" customHeight="1">
      <c r="A22" s="35" t="s">
        <v>432</v>
      </c>
      <c r="B22" s="280">
        <v>9</v>
      </c>
      <c r="C22" s="18" t="s">
        <v>433</v>
      </c>
      <c r="D22" s="36">
        <f>SUM(D24:D31)</f>
        <v>17667</v>
      </c>
      <c r="E22" s="36">
        <f aca="true" t="shared" si="2" ref="E22:L22">SUM(E24:E31)</f>
        <v>8523</v>
      </c>
      <c r="F22" s="36">
        <f t="shared" si="2"/>
        <v>8523</v>
      </c>
      <c r="G22" s="36">
        <f t="shared" si="2"/>
        <v>807</v>
      </c>
      <c r="H22" s="36">
        <f t="shared" si="2"/>
        <v>697</v>
      </c>
      <c r="I22" s="109">
        <f t="shared" si="1"/>
        <v>86.36926889714994</v>
      </c>
      <c r="J22" s="36">
        <f t="shared" si="2"/>
        <v>51410</v>
      </c>
      <c r="K22" s="36">
        <f t="shared" si="2"/>
        <v>351980</v>
      </c>
      <c r="L22" s="36">
        <f t="shared" si="2"/>
        <v>17986775</v>
      </c>
      <c r="M22" s="282" t="s">
        <v>182</v>
      </c>
      <c r="N22" s="111"/>
    </row>
    <row r="23" spans="1:14" s="7" customFormat="1" ht="15" customHeight="1">
      <c r="A23" s="19"/>
      <c r="B23" s="30"/>
      <c r="C23" s="33" t="s">
        <v>125</v>
      </c>
      <c r="D23" s="16">
        <f>SUM(D24:D25)</f>
        <v>9450</v>
      </c>
      <c r="E23" s="16">
        <f aca="true" t="shared" si="3" ref="E23:L23">SUM(E24:E25)</f>
        <v>3527</v>
      </c>
      <c r="F23" s="16">
        <f t="shared" si="3"/>
        <v>3527</v>
      </c>
      <c r="G23" s="16">
        <f t="shared" si="3"/>
        <v>171</v>
      </c>
      <c r="H23" s="16">
        <f t="shared" si="3"/>
        <v>166</v>
      </c>
      <c r="I23" s="109">
        <f t="shared" si="1"/>
        <v>97.07602339181285</v>
      </c>
      <c r="J23" s="16">
        <f t="shared" si="3"/>
        <v>17939</v>
      </c>
      <c r="K23" s="16">
        <f t="shared" si="3"/>
        <v>142080</v>
      </c>
      <c r="L23" s="16">
        <f t="shared" si="3"/>
        <v>7822079</v>
      </c>
      <c r="M23" s="283" t="s">
        <v>199</v>
      </c>
      <c r="N23" s="96"/>
    </row>
    <row r="24" spans="1:14" s="7" customFormat="1" ht="15" customHeight="1">
      <c r="A24" s="19"/>
      <c r="B24" s="30"/>
      <c r="C24" s="31" t="s">
        <v>434</v>
      </c>
      <c r="D24" s="16">
        <v>8644</v>
      </c>
      <c r="E24" s="16">
        <v>3081</v>
      </c>
      <c r="F24" s="16">
        <v>3081</v>
      </c>
      <c r="G24" s="16">
        <v>158</v>
      </c>
      <c r="H24" s="16">
        <v>154</v>
      </c>
      <c r="I24" s="109">
        <f t="shared" si="1"/>
        <v>97.46835443037975</v>
      </c>
      <c r="J24" s="32">
        <v>15123</v>
      </c>
      <c r="K24" s="32">
        <v>132669</v>
      </c>
      <c r="L24" s="32">
        <v>7172360</v>
      </c>
      <c r="M24" s="283" t="s">
        <v>198</v>
      </c>
      <c r="N24" s="96"/>
    </row>
    <row r="25" spans="1:14" s="7" customFormat="1" ht="15" customHeight="1">
      <c r="A25" s="19"/>
      <c r="B25" s="30"/>
      <c r="C25" s="31" t="s">
        <v>197</v>
      </c>
      <c r="D25" s="16">
        <v>806</v>
      </c>
      <c r="E25" s="16">
        <v>446</v>
      </c>
      <c r="F25" s="16">
        <v>446</v>
      </c>
      <c r="G25" s="16">
        <v>13</v>
      </c>
      <c r="H25" s="16">
        <v>12</v>
      </c>
      <c r="I25" s="109">
        <f t="shared" si="1"/>
        <v>92.3076923076923</v>
      </c>
      <c r="J25" s="32">
        <v>2816</v>
      </c>
      <c r="K25" s="32">
        <v>9411</v>
      </c>
      <c r="L25" s="279">
        <v>649719</v>
      </c>
      <c r="M25" s="120" t="s">
        <v>199</v>
      </c>
      <c r="N25" s="96"/>
    </row>
    <row r="26" spans="1:14" s="7" customFormat="1" ht="15" customHeight="1">
      <c r="A26" s="19"/>
      <c r="B26" s="30"/>
      <c r="C26" s="33" t="s">
        <v>207</v>
      </c>
      <c r="D26" s="16">
        <v>1390</v>
      </c>
      <c r="E26" s="16">
        <v>511</v>
      </c>
      <c r="F26" s="16">
        <v>511</v>
      </c>
      <c r="G26" s="16">
        <v>8</v>
      </c>
      <c r="H26" s="16">
        <v>8</v>
      </c>
      <c r="I26" s="109">
        <f t="shared" si="1"/>
        <v>100</v>
      </c>
      <c r="J26" s="32">
        <v>2204</v>
      </c>
      <c r="K26" s="32">
        <v>11065</v>
      </c>
      <c r="L26" s="279">
        <v>722955</v>
      </c>
      <c r="M26" s="283" t="s">
        <v>200</v>
      </c>
      <c r="N26" s="96"/>
    </row>
    <row r="27" spans="1:14" s="7" customFormat="1" ht="15" customHeight="1">
      <c r="A27" s="19"/>
      <c r="B27" s="30"/>
      <c r="C27" s="33" t="s">
        <v>183</v>
      </c>
      <c r="D27" s="16">
        <v>4099</v>
      </c>
      <c r="E27" s="16">
        <v>2911</v>
      </c>
      <c r="F27" s="16">
        <v>2911</v>
      </c>
      <c r="G27" s="16">
        <v>536</v>
      </c>
      <c r="H27" s="16">
        <v>445</v>
      </c>
      <c r="I27" s="109">
        <f t="shared" si="1"/>
        <v>83.02238805970148</v>
      </c>
      <c r="J27" s="32">
        <v>27960</v>
      </c>
      <c r="K27" s="32">
        <v>177744</v>
      </c>
      <c r="L27" s="279">
        <v>8756126</v>
      </c>
      <c r="M27" s="120" t="s">
        <v>201</v>
      </c>
      <c r="N27" s="96"/>
    </row>
    <row r="28" spans="1:14" s="7" customFormat="1" ht="15" customHeight="1">
      <c r="A28" s="15"/>
      <c r="B28" s="284"/>
      <c r="C28" s="33" t="s">
        <v>126</v>
      </c>
      <c r="D28" s="16">
        <v>719</v>
      </c>
      <c r="E28" s="16">
        <v>415</v>
      </c>
      <c r="F28" s="16">
        <v>415</v>
      </c>
      <c r="G28" s="16">
        <v>4</v>
      </c>
      <c r="H28" s="16">
        <v>4</v>
      </c>
      <c r="I28" s="109">
        <f t="shared" si="1"/>
        <v>100</v>
      </c>
      <c r="J28" s="32">
        <v>623</v>
      </c>
      <c r="K28" s="32">
        <v>4726</v>
      </c>
      <c r="L28" s="279">
        <v>157106</v>
      </c>
      <c r="M28" s="120" t="s">
        <v>202</v>
      </c>
      <c r="N28" s="96"/>
    </row>
    <row r="29" spans="1:14" s="7" customFormat="1" ht="15" customHeight="1">
      <c r="A29" s="15"/>
      <c r="B29" s="284"/>
      <c r="C29" s="106" t="s">
        <v>184</v>
      </c>
      <c r="D29" s="20">
        <v>1364</v>
      </c>
      <c r="E29" s="20">
        <v>740</v>
      </c>
      <c r="F29" s="20">
        <v>740</v>
      </c>
      <c r="G29" s="20">
        <v>53</v>
      </c>
      <c r="H29" s="20">
        <v>47</v>
      </c>
      <c r="I29" s="109">
        <f t="shared" si="1"/>
        <v>88.67924528301887</v>
      </c>
      <c r="J29" s="32">
        <v>2076</v>
      </c>
      <c r="K29" s="32">
        <v>10404</v>
      </c>
      <c r="L29" s="279">
        <v>522543</v>
      </c>
      <c r="M29" s="120" t="s">
        <v>203</v>
      </c>
      <c r="N29" s="96"/>
    </row>
    <row r="30" spans="1:14" s="7" customFormat="1" ht="15" customHeight="1">
      <c r="A30" s="15"/>
      <c r="B30" s="284"/>
      <c r="C30" s="106" t="s">
        <v>242</v>
      </c>
      <c r="D30" s="20">
        <v>576</v>
      </c>
      <c r="E30" s="20">
        <v>365</v>
      </c>
      <c r="F30" s="20">
        <v>365</v>
      </c>
      <c r="G30" s="20">
        <v>33</v>
      </c>
      <c r="H30" s="20">
        <v>27</v>
      </c>
      <c r="I30" s="109">
        <f t="shared" si="1"/>
        <v>81.81818181818183</v>
      </c>
      <c r="J30" s="32">
        <v>608</v>
      </c>
      <c r="K30" s="32">
        <v>5961</v>
      </c>
      <c r="L30" s="279">
        <v>5966</v>
      </c>
      <c r="M30" s="120" t="s">
        <v>243</v>
      </c>
      <c r="N30" s="96"/>
    </row>
    <row r="31" spans="1:14" s="7" customFormat="1" ht="15" customHeight="1">
      <c r="A31" s="15"/>
      <c r="B31" s="284"/>
      <c r="C31" s="375" t="s">
        <v>335</v>
      </c>
      <c r="D31" s="20">
        <v>69</v>
      </c>
      <c r="E31" s="20">
        <v>54</v>
      </c>
      <c r="F31" s="20">
        <v>54</v>
      </c>
      <c r="G31" s="20">
        <v>2</v>
      </c>
      <c r="H31" s="20" t="s">
        <v>379</v>
      </c>
      <c r="I31" s="109" t="s">
        <v>379</v>
      </c>
      <c r="J31" s="32" t="s">
        <v>379</v>
      </c>
      <c r="K31" s="32" t="s">
        <v>379</v>
      </c>
      <c r="L31" s="279" t="s">
        <v>379</v>
      </c>
      <c r="M31" s="120" t="s">
        <v>244</v>
      </c>
      <c r="N31" s="96"/>
    </row>
    <row r="32" spans="1:14" s="112" customFormat="1" ht="26.1" customHeight="1">
      <c r="A32" s="131" t="s">
        <v>435</v>
      </c>
      <c r="B32" s="392">
        <v>2</v>
      </c>
      <c r="C32" s="113" t="s">
        <v>186</v>
      </c>
      <c r="D32" s="56">
        <f>SUM(D33:D34)</f>
        <v>177</v>
      </c>
      <c r="E32" s="56">
        <f aca="true" t="shared" si="4" ref="E32:L32">SUM(E33:E34)</f>
        <v>154</v>
      </c>
      <c r="F32" s="56">
        <f t="shared" si="4"/>
        <v>154</v>
      </c>
      <c r="G32" s="56">
        <f t="shared" si="4"/>
        <v>4</v>
      </c>
      <c r="H32" s="56">
        <f t="shared" si="4"/>
        <v>4</v>
      </c>
      <c r="I32" s="109">
        <f t="shared" si="1"/>
        <v>100</v>
      </c>
      <c r="J32" s="56">
        <f t="shared" si="4"/>
        <v>198</v>
      </c>
      <c r="K32" s="56">
        <f t="shared" si="4"/>
        <v>499</v>
      </c>
      <c r="L32" s="393">
        <f t="shared" si="4"/>
        <v>3238</v>
      </c>
      <c r="M32" s="394" t="s">
        <v>206</v>
      </c>
      <c r="N32" s="111"/>
    </row>
    <row r="33" spans="1:14" s="1" customFormat="1" ht="15" customHeight="1">
      <c r="A33" s="15"/>
      <c r="B33" s="395"/>
      <c r="C33" s="66" t="s">
        <v>126</v>
      </c>
      <c r="D33" s="20">
        <v>72</v>
      </c>
      <c r="E33" s="20">
        <v>53</v>
      </c>
      <c r="F33" s="20">
        <v>53</v>
      </c>
      <c r="G33" s="20">
        <v>1</v>
      </c>
      <c r="H33" s="20">
        <v>1</v>
      </c>
      <c r="I33" s="109">
        <f t="shared" si="1"/>
        <v>100</v>
      </c>
      <c r="J33" s="20" t="s">
        <v>379</v>
      </c>
      <c r="K33" s="20" t="s">
        <v>379</v>
      </c>
      <c r="L33" s="376" t="s">
        <v>379</v>
      </c>
      <c r="M33" s="120" t="s">
        <v>204</v>
      </c>
      <c r="N33" s="96"/>
    </row>
    <row r="34" spans="1:14" s="1" customFormat="1" ht="15" customHeight="1">
      <c r="A34" s="15"/>
      <c r="B34" s="395"/>
      <c r="C34" s="66" t="s">
        <v>127</v>
      </c>
      <c r="D34" s="20">
        <v>105</v>
      </c>
      <c r="E34" s="20">
        <v>101</v>
      </c>
      <c r="F34" s="20">
        <v>101</v>
      </c>
      <c r="G34" s="20">
        <v>3</v>
      </c>
      <c r="H34" s="20">
        <v>3</v>
      </c>
      <c r="I34" s="109">
        <f t="shared" si="1"/>
        <v>100</v>
      </c>
      <c r="J34" s="20">
        <v>198</v>
      </c>
      <c r="K34" s="20">
        <v>499</v>
      </c>
      <c r="L34" s="376">
        <v>3238</v>
      </c>
      <c r="M34" s="120" t="s">
        <v>205</v>
      </c>
      <c r="N34" s="96"/>
    </row>
    <row r="35" spans="1:13" s="1" customFormat="1" ht="5.25" customHeight="1" thickBot="1">
      <c r="A35" s="396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8"/>
    </row>
    <row r="36" spans="1:13" ht="12.95" customHeight="1">
      <c r="A36" s="399" t="s">
        <v>192</v>
      </c>
      <c r="B36" s="384"/>
      <c r="C36" s="384"/>
      <c r="D36" s="383"/>
      <c r="E36" s="383"/>
      <c r="F36" s="383"/>
      <c r="G36" s="97"/>
      <c r="H36" s="97"/>
      <c r="I36" s="97"/>
      <c r="J36" s="97"/>
      <c r="K36" s="97"/>
      <c r="L36" s="97"/>
      <c r="M36" s="313" t="s">
        <v>436</v>
      </c>
    </row>
    <row r="37" spans="1:13" ht="12.95" customHeight="1">
      <c r="A37" s="239" t="s">
        <v>437</v>
      </c>
      <c r="B37" s="400"/>
      <c r="C37" s="400"/>
      <c r="D37" s="400"/>
      <c r="E37" s="400"/>
      <c r="F37" s="400"/>
      <c r="G37" s="97"/>
      <c r="H37" s="97"/>
      <c r="I37" s="97"/>
      <c r="J37" s="97"/>
      <c r="K37" s="97"/>
      <c r="L37" s="97"/>
      <c r="M37" s="204"/>
    </row>
    <row r="38" spans="1:13" ht="12.95" customHeight="1">
      <c r="A38" s="239" t="s">
        <v>438</v>
      </c>
      <c r="B38" s="400"/>
      <c r="C38" s="400"/>
      <c r="D38" s="400"/>
      <c r="E38" s="400"/>
      <c r="F38" s="400"/>
      <c r="G38" s="97"/>
      <c r="H38" s="97"/>
      <c r="I38" s="97"/>
      <c r="J38" s="97"/>
      <c r="K38" s="97"/>
      <c r="L38" s="97"/>
      <c r="M38" s="204"/>
    </row>
    <row r="39" spans="1:13" ht="12.95" customHeight="1">
      <c r="A39" s="378" t="s">
        <v>241</v>
      </c>
      <c r="B39" s="97"/>
      <c r="C39" s="97"/>
      <c r="D39" s="97"/>
      <c r="E39" s="322"/>
      <c r="F39" s="97"/>
      <c r="G39" s="97"/>
      <c r="H39" s="97"/>
      <c r="I39" s="97"/>
      <c r="J39" s="97"/>
      <c r="K39" s="97"/>
      <c r="L39" s="97"/>
      <c r="M39" s="97"/>
    </row>
    <row r="41" spans="4:12" ht="13.5">
      <c r="D41" s="147">
        <v>27478</v>
      </c>
      <c r="E41" s="147">
        <v>11899</v>
      </c>
      <c r="F41" s="147">
        <v>10648</v>
      </c>
      <c r="G41" s="147">
        <v>862</v>
      </c>
      <c r="H41" s="147">
        <v>704</v>
      </c>
      <c r="I41" s="147">
        <v>82.609375</v>
      </c>
      <c r="J41" s="147">
        <v>50238</v>
      </c>
      <c r="K41" s="147">
        <v>286009</v>
      </c>
      <c r="L41" s="147">
        <v>11838337</v>
      </c>
    </row>
    <row r="44" ht="13.5">
      <c r="A44" s="147" t="s">
        <v>196</v>
      </c>
    </row>
  </sheetData>
  <mergeCells count="6">
    <mergeCell ref="A3:F3"/>
    <mergeCell ref="G3:M3"/>
    <mergeCell ref="A7:A10"/>
    <mergeCell ref="M7:M10"/>
    <mergeCell ref="G8:G10"/>
    <mergeCell ref="H9:H10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rowBreaks count="1" manualBreakCount="1">
    <brk id="39" max="16383" man="1"/>
  </rowBreaks>
  <colBreaks count="1" manualBreakCount="1">
    <brk id="6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view="pageLayout" zoomScaleSheetLayoutView="100" workbookViewId="0" topLeftCell="A19">
      <selection activeCell="F15" sqref="F15"/>
    </sheetView>
  </sheetViews>
  <sheetFormatPr defaultColWidth="8.88671875" defaultRowHeight="13.5"/>
  <cols>
    <col min="1" max="1" width="8.77734375" style="10" customWidth="1"/>
    <col min="2" max="2" width="8.10546875" style="10" customWidth="1"/>
    <col min="3" max="3" width="8.88671875" style="10" customWidth="1"/>
    <col min="4" max="4" width="8.21484375" style="10" customWidth="1"/>
    <col min="5" max="5" width="8.10546875" style="10" customWidth="1"/>
    <col min="6" max="6" width="8.88671875" style="10" customWidth="1"/>
    <col min="7" max="7" width="8.3359375" style="10" customWidth="1"/>
    <col min="8" max="8" width="7.4453125" style="10" customWidth="1"/>
    <col min="9" max="16384" width="8.88671875" style="10" customWidth="1"/>
  </cols>
  <sheetData>
    <row r="1" spans="1:8" ht="12" customHeight="1">
      <c r="A1" s="403"/>
      <c r="B1" s="403"/>
      <c r="C1" s="403"/>
      <c r="D1" s="403"/>
      <c r="E1" s="403"/>
      <c r="F1" s="403"/>
      <c r="G1" s="403"/>
      <c r="H1" s="411"/>
    </row>
    <row r="2" spans="1:8" ht="12" customHeight="1">
      <c r="A2" s="403"/>
      <c r="B2" s="403"/>
      <c r="C2" s="403"/>
      <c r="D2" s="403"/>
      <c r="E2" s="403"/>
      <c r="F2" s="403"/>
      <c r="G2" s="403"/>
      <c r="H2" s="403"/>
    </row>
    <row r="3" spans="1:8" ht="20.1" customHeight="1">
      <c r="A3" s="575" t="s">
        <v>328</v>
      </c>
      <c r="B3" s="575"/>
      <c r="C3" s="575"/>
      <c r="D3" s="575"/>
      <c r="E3" s="575"/>
      <c r="F3" s="575"/>
      <c r="G3" s="575"/>
      <c r="H3" s="575"/>
    </row>
    <row r="4" spans="1:8" ht="20.1" customHeight="1">
      <c r="A4" s="576" t="s">
        <v>29</v>
      </c>
      <c r="B4" s="576"/>
      <c r="C4" s="576"/>
      <c r="D4" s="576"/>
      <c r="E4" s="576"/>
      <c r="F4" s="576"/>
      <c r="G4" s="576"/>
      <c r="H4" s="576"/>
    </row>
    <row r="5" spans="1:8" ht="9.95" customHeight="1">
      <c r="A5" s="403"/>
      <c r="B5" s="403"/>
      <c r="C5" s="403"/>
      <c r="D5" s="403"/>
      <c r="E5" s="403"/>
      <c r="F5" s="403"/>
      <c r="G5" s="403"/>
      <c r="H5" s="403"/>
    </row>
    <row r="6" spans="1:8" ht="15" customHeight="1" thickBot="1">
      <c r="A6" s="404" t="s">
        <v>43</v>
      </c>
      <c r="B6" s="403"/>
      <c r="C6" s="403"/>
      <c r="D6" s="403"/>
      <c r="E6" s="403"/>
      <c r="F6" s="403"/>
      <c r="G6" s="403"/>
      <c r="H6" s="405" t="s">
        <v>44</v>
      </c>
    </row>
    <row r="7" spans="1:8" ht="24" customHeight="1">
      <c r="A7" s="577" t="s">
        <v>440</v>
      </c>
      <c r="B7" s="412" t="s">
        <v>441</v>
      </c>
      <c r="C7" s="412" t="s">
        <v>442</v>
      </c>
      <c r="D7" s="412" t="s">
        <v>443</v>
      </c>
      <c r="E7" s="413" t="s">
        <v>444</v>
      </c>
      <c r="F7" s="412" t="s">
        <v>445</v>
      </c>
      <c r="G7" s="412" t="s">
        <v>446</v>
      </c>
      <c r="H7" s="414" t="s">
        <v>447</v>
      </c>
    </row>
    <row r="8" spans="1:8" ht="24" customHeight="1" thickBot="1">
      <c r="A8" s="578"/>
      <c r="B8" s="415" t="s">
        <v>14</v>
      </c>
      <c r="C8" s="415" t="s">
        <v>25</v>
      </c>
      <c r="D8" s="415" t="s">
        <v>26</v>
      </c>
      <c r="E8" s="416" t="s">
        <v>27</v>
      </c>
      <c r="F8" s="415" t="s">
        <v>45</v>
      </c>
      <c r="G8" s="415" t="s">
        <v>218</v>
      </c>
      <c r="H8" s="417" t="s">
        <v>28</v>
      </c>
    </row>
    <row r="9" spans="1:8" ht="45.95" customHeight="1">
      <c r="A9" s="363" t="s">
        <v>134</v>
      </c>
      <c r="B9" s="59">
        <v>828032</v>
      </c>
      <c r="C9" s="60">
        <v>221226</v>
      </c>
      <c r="D9" s="60">
        <v>52127</v>
      </c>
      <c r="E9" s="60">
        <v>425795</v>
      </c>
      <c r="F9" s="60">
        <v>102565</v>
      </c>
      <c r="G9" s="60">
        <v>160674</v>
      </c>
      <c r="H9" s="60">
        <v>26319</v>
      </c>
    </row>
    <row r="10" spans="1:8" ht="45.95" customHeight="1">
      <c r="A10" s="365" t="s">
        <v>448</v>
      </c>
      <c r="B10" s="62">
        <v>429148</v>
      </c>
      <c r="C10" s="63">
        <v>129042</v>
      </c>
      <c r="D10" s="63">
        <v>26422</v>
      </c>
      <c r="E10" s="63">
        <v>189844</v>
      </c>
      <c r="F10" s="64">
        <v>83839</v>
      </c>
      <c r="G10" s="63">
        <v>113351</v>
      </c>
      <c r="H10" s="63">
        <v>1</v>
      </c>
    </row>
    <row r="11" spans="1:8" ht="45.95" customHeight="1">
      <c r="A11" s="365" t="s">
        <v>129</v>
      </c>
      <c r="B11" s="62">
        <v>398884</v>
      </c>
      <c r="C11" s="63">
        <v>92184</v>
      </c>
      <c r="D11" s="63">
        <v>25705</v>
      </c>
      <c r="E11" s="63">
        <v>235951</v>
      </c>
      <c r="F11" s="64">
        <v>18726</v>
      </c>
      <c r="G11" s="63">
        <v>47323</v>
      </c>
      <c r="H11" s="63">
        <v>26318</v>
      </c>
    </row>
    <row r="12" spans="1:8" s="11" customFormat="1" ht="45.95" customHeight="1">
      <c r="A12" s="406" t="s">
        <v>64</v>
      </c>
      <c r="B12" s="59">
        <v>755835</v>
      </c>
      <c r="C12" s="60">
        <v>217574</v>
      </c>
      <c r="D12" s="60">
        <v>40835</v>
      </c>
      <c r="E12" s="60">
        <v>410291</v>
      </c>
      <c r="F12" s="61">
        <v>63620</v>
      </c>
      <c r="G12" s="60">
        <v>151916</v>
      </c>
      <c r="H12" s="60">
        <v>23515</v>
      </c>
    </row>
    <row r="13" spans="1:8" s="11" customFormat="1" ht="45.95" customHeight="1">
      <c r="A13" s="406" t="s">
        <v>180</v>
      </c>
      <c r="B13" s="59">
        <v>731364</v>
      </c>
      <c r="C13" s="102">
        <v>220496</v>
      </c>
      <c r="D13" s="102">
        <v>46798</v>
      </c>
      <c r="E13" s="102">
        <v>431628</v>
      </c>
      <c r="F13" s="103">
        <v>18691</v>
      </c>
      <c r="G13" s="102">
        <v>165455</v>
      </c>
      <c r="H13" s="102">
        <v>13751</v>
      </c>
    </row>
    <row r="14" spans="1:8" s="114" customFormat="1" ht="45.95" customHeight="1">
      <c r="A14" s="406" t="s">
        <v>181</v>
      </c>
      <c r="B14" s="60">
        <f>SUM(C14:F14,H14)</f>
        <v>857417</v>
      </c>
      <c r="C14" s="102">
        <v>235367</v>
      </c>
      <c r="D14" s="102">
        <v>47304</v>
      </c>
      <c r="E14" s="102">
        <v>468135</v>
      </c>
      <c r="F14" s="103">
        <v>71079</v>
      </c>
      <c r="G14" s="102">
        <v>161514</v>
      </c>
      <c r="H14" s="102">
        <v>35532</v>
      </c>
    </row>
    <row r="15" spans="1:8" s="114" customFormat="1" ht="45.95" customHeight="1">
      <c r="A15" s="406" t="s">
        <v>216</v>
      </c>
      <c r="B15" s="60">
        <v>859938</v>
      </c>
      <c r="C15" s="102">
        <v>237260</v>
      </c>
      <c r="D15" s="102">
        <v>42646</v>
      </c>
      <c r="E15" s="102">
        <v>471562</v>
      </c>
      <c r="F15" s="103">
        <v>74212</v>
      </c>
      <c r="G15" s="102">
        <v>154950</v>
      </c>
      <c r="H15" s="102">
        <v>34258</v>
      </c>
    </row>
    <row r="16" spans="1:8" s="114" customFormat="1" ht="45.95" customHeight="1">
      <c r="A16" s="406" t="s">
        <v>229</v>
      </c>
      <c r="B16" s="60">
        <v>888692</v>
      </c>
      <c r="C16" s="102">
        <v>246179</v>
      </c>
      <c r="D16" s="102">
        <v>43442</v>
      </c>
      <c r="E16" s="102">
        <v>487187</v>
      </c>
      <c r="F16" s="103">
        <v>81925</v>
      </c>
      <c r="G16" s="102">
        <v>147146</v>
      </c>
      <c r="H16" s="102">
        <v>29959</v>
      </c>
    </row>
    <row r="17" spans="1:8" s="114" customFormat="1" ht="45.95" customHeight="1">
      <c r="A17" s="407" t="s">
        <v>336</v>
      </c>
      <c r="B17" s="60">
        <v>907729</v>
      </c>
      <c r="C17" s="102">
        <v>260706</v>
      </c>
      <c r="D17" s="102">
        <v>39650</v>
      </c>
      <c r="E17" s="102">
        <v>493720</v>
      </c>
      <c r="F17" s="103">
        <v>78981</v>
      </c>
      <c r="G17" s="102">
        <v>147895</v>
      </c>
      <c r="H17" s="102">
        <v>34672</v>
      </c>
    </row>
    <row r="18" spans="1:8" s="114" customFormat="1" ht="45.95" customHeight="1">
      <c r="A18" s="406" t="s">
        <v>337</v>
      </c>
      <c r="B18" s="60">
        <f>SUM(C18:F18,H18)</f>
        <v>846821</v>
      </c>
      <c r="C18" s="418">
        <v>248057</v>
      </c>
      <c r="D18" s="102">
        <v>37803</v>
      </c>
      <c r="E18" s="102">
        <v>450448</v>
      </c>
      <c r="F18" s="103">
        <v>78014</v>
      </c>
      <c r="G18" s="102">
        <v>134783</v>
      </c>
      <c r="H18" s="102">
        <v>32499</v>
      </c>
    </row>
    <row r="19" spans="1:8" s="11" customFormat="1" ht="4.5" customHeight="1" thickBot="1">
      <c r="A19" s="195"/>
      <c r="B19" s="419"/>
      <c r="C19" s="419"/>
      <c r="D19" s="419"/>
      <c r="E19" s="419"/>
      <c r="F19" s="420"/>
      <c r="G19" s="419"/>
      <c r="H19" s="419"/>
    </row>
    <row r="20" spans="1:8" s="11" customFormat="1" ht="12.95" customHeight="1">
      <c r="A20" s="404" t="s">
        <v>238</v>
      </c>
      <c r="B20" s="408"/>
      <c r="C20" s="408"/>
      <c r="D20" s="408"/>
      <c r="E20" s="408"/>
      <c r="F20" s="409"/>
      <c r="G20" s="409"/>
      <c r="H20" s="405" t="s">
        <v>239</v>
      </c>
    </row>
    <row r="21" spans="1:8" ht="12.95" customHeight="1">
      <c r="A21" s="421" t="s">
        <v>449</v>
      </c>
      <c r="B21" s="408"/>
      <c r="C21" s="408"/>
      <c r="D21" s="408"/>
      <c r="E21" s="408"/>
      <c r="F21" s="422"/>
      <c r="G21" s="408"/>
      <c r="H21" s="423" t="s">
        <v>374</v>
      </c>
    </row>
    <row r="22" spans="1:8" s="13" customFormat="1" ht="12.95" customHeight="1">
      <c r="A22" s="424" t="s">
        <v>450</v>
      </c>
      <c r="B22" s="410"/>
      <c r="C22" s="410"/>
      <c r="D22" s="410"/>
      <c r="E22" s="410"/>
      <c r="F22" s="410"/>
      <c r="G22" s="410"/>
      <c r="H22" s="425" t="s">
        <v>375</v>
      </c>
    </row>
    <row r="26" ht="13.5">
      <c r="A26" s="127" t="s">
        <v>232</v>
      </c>
    </row>
    <row r="27" ht="13.5">
      <c r="A27" s="10" t="s">
        <v>230</v>
      </c>
    </row>
    <row r="28" ht="13.5">
      <c r="A28" s="128" t="s">
        <v>231</v>
      </c>
    </row>
  </sheetData>
  <mergeCells count="3">
    <mergeCell ref="A3:H3"/>
    <mergeCell ref="A4:H4"/>
    <mergeCell ref="A7:A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view="pageBreakPreview" zoomScale="85" zoomScaleSheetLayoutView="85" workbookViewId="0" topLeftCell="A1">
      <selection activeCell="B13" sqref="B13"/>
    </sheetView>
  </sheetViews>
  <sheetFormatPr defaultColWidth="8.88671875" defaultRowHeight="13.5"/>
  <cols>
    <col min="1" max="1" width="9.5546875" style="10" customWidth="1"/>
    <col min="2" max="3" width="13.88671875" style="10" customWidth="1"/>
    <col min="4" max="4" width="14.99609375" style="10" customWidth="1"/>
    <col min="5" max="5" width="13.88671875" style="10" customWidth="1"/>
    <col min="6" max="16384" width="8.88671875" style="10" customWidth="1"/>
  </cols>
  <sheetData>
    <row r="1" spans="1:5" ht="12" customHeight="1">
      <c r="A1" s="11"/>
      <c r="B1" s="11"/>
      <c r="C1" s="11"/>
      <c r="D1" s="11"/>
      <c r="E1" s="426"/>
    </row>
    <row r="2" spans="1:5" ht="12" customHeight="1">
      <c r="A2" s="11"/>
      <c r="B2" s="11"/>
      <c r="C2" s="11"/>
      <c r="D2" s="11"/>
      <c r="E2" s="11"/>
    </row>
    <row r="3" spans="1:5" ht="20.1" customHeight="1">
      <c r="A3" s="579" t="s">
        <v>329</v>
      </c>
      <c r="B3" s="580"/>
      <c r="C3" s="580"/>
      <c r="D3" s="580"/>
      <c r="E3" s="580"/>
    </row>
    <row r="4" spans="1:5" ht="20.1" customHeight="1">
      <c r="A4" s="579" t="s">
        <v>30</v>
      </c>
      <c r="B4" s="581"/>
      <c r="C4" s="581"/>
      <c r="D4" s="581"/>
      <c r="E4" s="581"/>
    </row>
    <row r="5" spans="1:5" ht="9.95" customHeight="1">
      <c r="A5" s="11"/>
      <c r="B5" s="11"/>
      <c r="C5" s="11"/>
      <c r="D5" s="11"/>
      <c r="E5" s="11"/>
    </row>
    <row r="6" spans="1:5" ht="15" customHeight="1" thickBot="1">
      <c r="A6" s="12" t="s">
        <v>451</v>
      </c>
      <c r="B6" s="11"/>
      <c r="C6" s="11"/>
      <c r="D6" s="11"/>
      <c r="E6" s="405" t="s">
        <v>334</v>
      </c>
    </row>
    <row r="7" spans="1:5" ht="30" customHeight="1">
      <c r="A7" s="582" t="s">
        <v>452</v>
      </c>
      <c r="B7" s="427" t="s">
        <v>332</v>
      </c>
      <c r="C7" s="584" t="s">
        <v>453</v>
      </c>
      <c r="D7" s="585"/>
      <c r="E7" s="585"/>
    </row>
    <row r="8" spans="1:5" ht="29.25" customHeight="1" thickBot="1">
      <c r="A8" s="583"/>
      <c r="B8" s="428" t="s">
        <v>333</v>
      </c>
      <c r="C8" s="429" t="s">
        <v>454</v>
      </c>
      <c r="D8" s="430" t="s">
        <v>455</v>
      </c>
      <c r="E8" s="431" t="s">
        <v>456</v>
      </c>
    </row>
    <row r="9" spans="1:5" ht="45.6" customHeight="1">
      <c r="A9" s="276" t="s">
        <v>134</v>
      </c>
      <c r="B9" s="299">
        <v>92</v>
      </c>
      <c r="C9" s="299">
        <v>45</v>
      </c>
      <c r="D9" s="299">
        <v>37</v>
      </c>
      <c r="E9" s="299">
        <v>10</v>
      </c>
    </row>
    <row r="10" spans="1:5" ht="45.6" customHeight="1">
      <c r="A10" s="278" t="s">
        <v>128</v>
      </c>
      <c r="B10" s="300">
        <v>40</v>
      </c>
      <c r="C10" s="300">
        <v>19</v>
      </c>
      <c r="D10" s="300">
        <v>16</v>
      </c>
      <c r="E10" s="300">
        <v>5</v>
      </c>
    </row>
    <row r="11" spans="1:5" ht="45.6" customHeight="1">
      <c r="A11" s="278" t="s">
        <v>129</v>
      </c>
      <c r="B11" s="300">
        <v>52</v>
      </c>
      <c r="C11" s="300">
        <v>26</v>
      </c>
      <c r="D11" s="300">
        <v>21</v>
      </c>
      <c r="E11" s="300">
        <v>5</v>
      </c>
    </row>
    <row r="12" spans="1:5" s="11" customFormat="1" ht="45.6" customHeight="1">
      <c r="A12" s="78" t="s">
        <v>87</v>
      </c>
      <c r="B12" s="299">
        <v>96</v>
      </c>
      <c r="C12" s="299">
        <v>50</v>
      </c>
      <c r="D12" s="299">
        <v>36</v>
      </c>
      <c r="E12" s="299">
        <v>10</v>
      </c>
    </row>
    <row r="13" spans="1:5" s="11" customFormat="1" ht="45.6" customHeight="1">
      <c r="A13" s="104" t="s">
        <v>137</v>
      </c>
      <c r="B13" s="299">
        <v>109</v>
      </c>
      <c r="C13" s="299">
        <v>59</v>
      </c>
      <c r="D13" s="299">
        <v>41</v>
      </c>
      <c r="E13" s="299">
        <v>9</v>
      </c>
    </row>
    <row r="14" spans="1:5" s="114" customFormat="1" ht="45.6" customHeight="1">
      <c r="A14" s="104" t="s">
        <v>181</v>
      </c>
      <c r="B14" s="299">
        <v>114</v>
      </c>
      <c r="C14" s="299">
        <v>57</v>
      </c>
      <c r="D14" s="299">
        <v>47</v>
      </c>
      <c r="E14" s="299">
        <v>10</v>
      </c>
    </row>
    <row r="15" spans="1:5" s="114" customFormat="1" ht="45.6" customHeight="1">
      <c r="A15" s="104" t="s">
        <v>217</v>
      </c>
      <c r="B15" s="299">
        <v>97</v>
      </c>
      <c r="C15" s="299">
        <v>45</v>
      </c>
      <c r="D15" s="299">
        <v>44</v>
      </c>
      <c r="E15" s="299">
        <v>8</v>
      </c>
    </row>
    <row r="16" spans="1:5" s="114" customFormat="1" ht="45.6" customHeight="1">
      <c r="A16" s="104" t="s">
        <v>229</v>
      </c>
      <c r="B16" s="299">
        <v>119</v>
      </c>
      <c r="C16" s="299">
        <v>52</v>
      </c>
      <c r="D16" s="299">
        <v>57</v>
      </c>
      <c r="E16" s="299">
        <v>10</v>
      </c>
    </row>
    <row r="17" spans="1:5" s="114" customFormat="1" ht="45.6" customHeight="1">
      <c r="A17" s="104" t="s">
        <v>336</v>
      </c>
      <c r="B17" s="299">
        <v>126</v>
      </c>
      <c r="C17" s="299">
        <v>60</v>
      </c>
      <c r="D17" s="299">
        <v>56</v>
      </c>
      <c r="E17" s="299">
        <v>10</v>
      </c>
    </row>
    <row r="18" spans="1:5" s="114" customFormat="1" ht="45.6" customHeight="1">
      <c r="A18" s="104" t="s">
        <v>337</v>
      </c>
      <c r="B18" s="299">
        <v>125</v>
      </c>
      <c r="C18" s="299">
        <v>61</v>
      </c>
      <c r="D18" s="299">
        <v>54</v>
      </c>
      <c r="E18" s="299">
        <v>10</v>
      </c>
    </row>
    <row r="19" spans="1:5" s="11" customFormat="1" ht="8.25" customHeight="1" thickBot="1">
      <c r="A19" s="285"/>
      <c r="B19" s="432"/>
      <c r="C19" s="432"/>
      <c r="D19" s="432"/>
      <c r="E19" s="432"/>
    </row>
    <row r="20" spans="1:5" s="11" customFormat="1" ht="12.95" customHeight="1">
      <c r="A20" s="12" t="s">
        <v>219</v>
      </c>
      <c r="B20" s="126"/>
      <c r="C20" s="125"/>
      <c r="D20" s="125"/>
      <c r="E20" s="95" t="s">
        <v>228</v>
      </c>
    </row>
    <row r="21" spans="1:5" ht="12.95" customHeight="1">
      <c r="A21" s="5" t="s">
        <v>210</v>
      </c>
      <c r="B21" s="11"/>
      <c r="C21" s="11"/>
      <c r="D21" s="11"/>
      <c r="E21" s="433"/>
    </row>
  </sheetData>
  <mergeCells count="4">
    <mergeCell ref="A3:E3"/>
    <mergeCell ref="A4:E4"/>
    <mergeCell ref="A7:A8"/>
    <mergeCell ref="C7:E7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SheetLayoutView="100" workbookViewId="0" topLeftCell="A10">
      <selection activeCell="D24" sqref="D24"/>
    </sheetView>
  </sheetViews>
  <sheetFormatPr defaultColWidth="8.88671875" defaultRowHeight="13.5"/>
  <cols>
    <col min="1" max="2" width="8.21484375" style="240" customWidth="1"/>
    <col min="3" max="3" width="8.99609375" style="240" customWidth="1"/>
    <col min="4" max="5" width="8.21484375" style="240" customWidth="1"/>
    <col min="6" max="6" width="8.5546875" style="240" customWidth="1"/>
    <col min="7" max="8" width="8.21484375" style="240" customWidth="1"/>
    <col min="9" max="9" width="8.99609375" style="240" customWidth="1"/>
    <col min="10" max="10" width="8.4453125" style="240" customWidth="1"/>
    <col min="11" max="11" width="8.99609375" style="240" customWidth="1"/>
    <col min="12" max="12" width="8.88671875" style="240" customWidth="1"/>
    <col min="13" max="13" width="8.4453125" style="240" customWidth="1"/>
    <col min="14" max="14" width="7.6640625" style="240" customWidth="1"/>
    <col min="15" max="15" width="8.77734375" style="240" customWidth="1"/>
    <col min="16" max="16" width="6.99609375" style="240" customWidth="1"/>
    <col min="17" max="254" width="8.88671875" style="240" customWidth="1"/>
    <col min="255" max="271" width="7.77734375" style="240" customWidth="1"/>
    <col min="272" max="510" width="8.88671875" style="240" customWidth="1"/>
    <col min="511" max="527" width="7.77734375" style="240" customWidth="1"/>
    <col min="528" max="766" width="8.88671875" style="240" customWidth="1"/>
    <col min="767" max="783" width="7.77734375" style="240" customWidth="1"/>
    <col min="784" max="1022" width="8.88671875" style="240" customWidth="1"/>
    <col min="1023" max="1039" width="7.77734375" style="240" customWidth="1"/>
    <col min="1040" max="1278" width="8.88671875" style="240" customWidth="1"/>
    <col min="1279" max="1295" width="7.77734375" style="240" customWidth="1"/>
    <col min="1296" max="1534" width="8.88671875" style="240" customWidth="1"/>
    <col min="1535" max="1551" width="7.77734375" style="240" customWidth="1"/>
    <col min="1552" max="1790" width="8.88671875" style="240" customWidth="1"/>
    <col min="1791" max="1807" width="7.77734375" style="240" customWidth="1"/>
    <col min="1808" max="2046" width="8.88671875" style="240" customWidth="1"/>
    <col min="2047" max="2063" width="7.77734375" style="240" customWidth="1"/>
    <col min="2064" max="2302" width="8.88671875" style="240" customWidth="1"/>
    <col min="2303" max="2319" width="7.77734375" style="240" customWidth="1"/>
    <col min="2320" max="2558" width="8.88671875" style="240" customWidth="1"/>
    <col min="2559" max="2575" width="7.77734375" style="240" customWidth="1"/>
    <col min="2576" max="2814" width="8.88671875" style="240" customWidth="1"/>
    <col min="2815" max="2831" width="7.77734375" style="240" customWidth="1"/>
    <col min="2832" max="3070" width="8.88671875" style="240" customWidth="1"/>
    <col min="3071" max="3087" width="7.77734375" style="240" customWidth="1"/>
    <col min="3088" max="3326" width="8.88671875" style="240" customWidth="1"/>
    <col min="3327" max="3343" width="7.77734375" style="240" customWidth="1"/>
    <col min="3344" max="3582" width="8.88671875" style="240" customWidth="1"/>
    <col min="3583" max="3599" width="7.77734375" style="240" customWidth="1"/>
    <col min="3600" max="3838" width="8.88671875" style="240" customWidth="1"/>
    <col min="3839" max="3855" width="7.77734375" style="240" customWidth="1"/>
    <col min="3856" max="4094" width="8.88671875" style="240" customWidth="1"/>
    <col min="4095" max="4111" width="7.77734375" style="240" customWidth="1"/>
    <col min="4112" max="4350" width="8.88671875" style="240" customWidth="1"/>
    <col min="4351" max="4367" width="7.77734375" style="240" customWidth="1"/>
    <col min="4368" max="4606" width="8.88671875" style="240" customWidth="1"/>
    <col min="4607" max="4623" width="7.77734375" style="240" customWidth="1"/>
    <col min="4624" max="4862" width="8.88671875" style="240" customWidth="1"/>
    <col min="4863" max="4879" width="7.77734375" style="240" customWidth="1"/>
    <col min="4880" max="5118" width="8.88671875" style="240" customWidth="1"/>
    <col min="5119" max="5135" width="7.77734375" style="240" customWidth="1"/>
    <col min="5136" max="5374" width="8.88671875" style="240" customWidth="1"/>
    <col min="5375" max="5391" width="7.77734375" style="240" customWidth="1"/>
    <col min="5392" max="5630" width="8.88671875" style="240" customWidth="1"/>
    <col min="5631" max="5647" width="7.77734375" style="240" customWidth="1"/>
    <col min="5648" max="5886" width="8.88671875" style="240" customWidth="1"/>
    <col min="5887" max="5903" width="7.77734375" style="240" customWidth="1"/>
    <col min="5904" max="6142" width="8.88671875" style="240" customWidth="1"/>
    <col min="6143" max="6159" width="7.77734375" style="240" customWidth="1"/>
    <col min="6160" max="6398" width="8.88671875" style="240" customWidth="1"/>
    <col min="6399" max="6415" width="7.77734375" style="240" customWidth="1"/>
    <col min="6416" max="6654" width="8.88671875" style="240" customWidth="1"/>
    <col min="6655" max="6671" width="7.77734375" style="240" customWidth="1"/>
    <col min="6672" max="6910" width="8.88671875" style="240" customWidth="1"/>
    <col min="6911" max="6927" width="7.77734375" style="240" customWidth="1"/>
    <col min="6928" max="7166" width="8.88671875" style="240" customWidth="1"/>
    <col min="7167" max="7183" width="7.77734375" style="240" customWidth="1"/>
    <col min="7184" max="7422" width="8.88671875" style="240" customWidth="1"/>
    <col min="7423" max="7439" width="7.77734375" style="240" customWidth="1"/>
    <col min="7440" max="7678" width="8.88671875" style="240" customWidth="1"/>
    <col min="7679" max="7695" width="7.77734375" style="240" customWidth="1"/>
    <col min="7696" max="7934" width="8.88671875" style="240" customWidth="1"/>
    <col min="7935" max="7951" width="7.77734375" style="240" customWidth="1"/>
    <col min="7952" max="8190" width="8.88671875" style="240" customWidth="1"/>
    <col min="8191" max="8207" width="7.77734375" style="240" customWidth="1"/>
    <col min="8208" max="8446" width="8.88671875" style="240" customWidth="1"/>
    <col min="8447" max="8463" width="7.77734375" style="240" customWidth="1"/>
    <col min="8464" max="8702" width="8.88671875" style="240" customWidth="1"/>
    <col min="8703" max="8719" width="7.77734375" style="240" customWidth="1"/>
    <col min="8720" max="8958" width="8.88671875" style="240" customWidth="1"/>
    <col min="8959" max="8975" width="7.77734375" style="240" customWidth="1"/>
    <col min="8976" max="9214" width="8.88671875" style="240" customWidth="1"/>
    <col min="9215" max="9231" width="7.77734375" style="240" customWidth="1"/>
    <col min="9232" max="9470" width="8.88671875" style="240" customWidth="1"/>
    <col min="9471" max="9487" width="7.77734375" style="240" customWidth="1"/>
    <col min="9488" max="9726" width="8.88671875" style="240" customWidth="1"/>
    <col min="9727" max="9743" width="7.77734375" style="240" customWidth="1"/>
    <col min="9744" max="9982" width="8.88671875" style="240" customWidth="1"/>
    <col min="9983" max="9999" width="7.77734375" style="240" customWidth="1"/>
    <col min="10000" max="10238" width="8.88671875" style="240" customWidth="1"/>
    <col min="10239" max="10255" width="7.77734375" style="240" customWidth="1"/>
    <col min="10256" max="10494" width="8.88671875" style="240" customWidth="1"/>
    <col min="10495" max="10511" width="7.77734375" style="240" customWidth="1"/>
    <col min="10512" max="10750" width="8.88671875" style="240" customWidth="1"/>
    <col min="10751" max="10767" width="7.77734375" style="240" customWidth="1"/>
    <col min="10768" max="11006" width="8.88671875" style="240" customWidth="1"/>
    <col min="11007" max="11023" width="7.77734375" style="240" customWidth="1"/>
    <col min="11024" max="11262" width="8.88671875" style="240" customWidth="1"/>
    <col min="11263" max="11279" width="7.77734375" style="240" customWidth="1"/>
    <col min="11280" max="11518" width="8.88671875" style="240" customWidth="1"/>
    <col min="11519" max="11535" width="7.77734375" style="240" customWidth="1"/>
    <col min="11536" max="11774" width="8.88671875" style="240" customWidth="1"/>
    <col min="11775" max="11791" width="7.77734375" style="240" customWidth="1"/>
    <col min="11792" max="12030" width="8.88671875" style="240" customWidth="1"/>
    <col min="12031" max="12047" width="7.77734375" style="240" customWidth="1"/>
    <col min="12048" max="12286" width="8.88671875" style="240" customWidth="1"/>
    <col min="12287" max="12303" width="7.77734375" style="240" customWidth="1"/>
    <col min="12304" max="12542" width="8.88671875" style="240" customWidth="1"/>
    <col min="12543" max="12559" width="7.77734375" style="240" customWidth="1"/>
    <col min="12560" max="12798" width="8.88671875" style="240" customWidth="1"/>
    <col min="12799" max="12815" width="7.77734375" style="240" customWidth="1"/>
    <col min="12816" max="13054" width="8.88671875" style="240" customWidth="1"/>
    <col min="13055" max="13071" width="7.77734375" style="240" customWidth="1"/>
    <col min="13072" max="13310" width="8.88671875" style="240" customWidth="1"/>
    <col min="13311" max="13327" width="7.77734375" style="240" customWidth="1"/>
    <col min="13328" max="13566" width="8.88671875" style="240" customWidth="1"/>
    <col min="13567" max="13583" width="7.77734375" style="240" customWidth="1"/>
    <col min="13584" max="13822" width="8.88671875" style="240" customWidth="1"/>
    <col min="13823" max="13839" width="7.77734375" style="240" customWidth="1"/>
    <col min="13840" max="14078" width="8.88671875" style="240" customWidth="1"/>
    <col min="14079" max="14095" width="7.77734375" style="240" customWidth="1"/>
    <col min="14096" max="14334" width="8.88671875" style="240" customWidth="1"/>
    <col min="14335" max="14351" width="7.77734375" style="240" customWidth="1"/>
    <col min="14352" max="14590" width="8.88671875" style="240" customWidth="1"/>
    <col min="14591" max="14607" width="7.77734375" style="240" customWidth="1"/>
    <col min="14608" max="14846" width="8.88671875" style="240" customWidth="1"/>
    <col min="14847" max="14863" width="7.77734375" style="240" customWidth="1"/>
    <col min="14864" max="15102" width="8.88671875" style="240" customWidth="1"/>
    <col min="15103" max="15119" width="7.77734375" style="240" customWidth="1"/>
    <col min="15120" max="15358" width="8.88671875" style="240" customWidth="1"/>
    <col min="15359" max="15375" width="7.77734375" style="240" customWidth="1"/>
    <col min="15376" max="15614" width="8.88671875" style="240" customWidth="1"/>
    <col min="15615" max="15631" width="7.77734375" style="240" customWidth="1"/>
    <col min="15632" max="15870" width="8.88671875" style="240" customWidth="1"/>
    <col min="15871" max="15887" width="7.77734375" style="240" customWidth="1"/>
    <col min="15888" max="16126" width="8.88671875" style="240" customWidth="1"/>
    <col min="16127" max="16143" width="7.77734375" style="240" customWidth="1"/>
    <col min="16144" max="16384" width="8.88671875" style="240" customWidth="1"/>
  </cols>
  <sheetData>
    <row r="1" spans="1:16" ht="12" customHeight="1">
      <c r="A1" s="611"/>
      <c r="B1" s="611"/>
      <c r="C1" s="238"/>
      <c r="D1" s="238"/>
      <c r="E1" s="238"/>
      <c r="F1" s="238"/>
      <c r="G1" s="238"/>
      <c r="H1" s="238"/>
      <c r="I1" s="451"/>
      <c r="J1" s="451"/>
      <c r="K1" s="451"/>
      <c r="L1" s="451"/>
      <c r="M1" s="451"/>
      <c r="N1" s="451"/>
      <c r="O1" s="451"/>
      <c r="P1" s="451"/>
    </row>
    <row r="2" spans="1:16" ht="12" customHeight="1">
      <c r="A2" s="238"/>
      <c r="B2" s="238"/>
      <c r="C2" s="238"/>
      <c r="D2" s="238"/>
      <c r="E2" s="238"/>
      <c r="F2" s="238"/>
      <c r="G2" s="238"/>
      <c r="H2" s="238"/>
      <c r="I2" s="451"/>
      <c r="J2" s="451"/>
      <c r="K2" s="451"/>
      <c r="L2" s="451"/>
      <c r="M2" s="451"/>
      <c r="N2" s="451"/>
      <c r="O2" s="451"/>
      <c r="P2" s="451"/>
    </row>
    <row r="3" spans="1:16" ht="39.95" customHeight="1">
      <c r="A3" s="612" t="s">
        <v>330</v>
      </c>
      <c r="B3" s="612"/>
      <c r="C3" s="612"/>
      <c r="D3" s="612"/>
      <c r="E3" s="612"/>
      <c r="F3" s="612"/>
      <c r="G3" s="612"/>
      <c r="H3" s="612"/>
      <c r="I3" s="613" t="s">
        <v>331</v>
      </c>
      <c r="J3" s="614"/>
      <c r="K3" s="614"/>
      <c r="L3" s="614"/>
      <c r="M3" s="614"/>
      <c r="N3" s="614"/>
      <c r="O3" s="614"/>
      <c r="P3" s="614"/>
    </row>
    <row r="4" spans="1:16" ht="9.95" customHeight="1">
      <c r="A4" s="239"/>
      <c r="B4" s="239"/>
      <c r="C4" s="239"/>
      <c r="D4" s="239"/>
      <c r="E4" s="239"/>
      <c r="F4" s="239"/>
      <c r="G4" s="238"/>
      <c r="H4" s="238"/>
      <c r="I4" s="451"/>
      <c r="J4" s="451"/>
      <c r="K4" s="451"/>
      <c r="L4" s="451"/>
      <c r="M4" s="451"/>
      <c r="N4" s="451"/>
      <c r="O4" s="451"/>
      <c r="P4" s="451"/>
    </row>
    <row r="5" spans="1:16" ht="15" customHeight="1" thickBot="1">
      <c r="A5" s="241" t="s">
        <v>457</v>
      </c>
      <c r="B5" s="239"/>
      <c r="C5" s="239"/>
      <c r="D5" s="239"/>
      <c r="E5" s="239"/>
      <c r="F5" s="238"/>
      <c r="G5" s="238"/>
      <c r="H5" s="238"/>
      <c r="I5" s="451"/>
      <c r="J5" s="451"/>
      <c r="K5" s="451"/>
      <c r="L5" s="451"/>
      <c r="M5" s="451"/>
      <c r="N5" s="451"/>
      <c r="O5" s="451"/>
      <c r="P5" s="452" t="s">
        <v>376</v>
      </c>
    </row>
    <row r="6" spans="1:16" ht="21.95" customHeight="1">
      <c r="A6" s="595" t="s">
        <v>458</v>
      </c>
      <c r="B6" s="597" t="s">
        <v>211</v>
      </c>
      <c r="C6" s="599" t="s">
        <v>212</v>
      </c>
      <c r="D6" s="618" t="s">
        <v>88</v>
      </c>
      <c r="E6" s="619"/>
      <c r="F6" s="619"/>
      <c r="G6" s="619"/>
      <c r="H6" s="619"/>
      <c r="I6" s="619" t="s">
        <v>459</v>
      </c>
      <c r="J6" s="619"/>
      <c r="K6" s="619"/>
      <c r="L6" s="619"/>
      <c r="M6" s="619"/>
      <c r="N6" s="619"/>
      <c r="O6" s="620"/>
      <c r="P6" s="606" t="s">
        <v>381</v>
      </c>
    </row>
    <row r="7" spans="1:16" ht="18.75" customHeight="1">
      <c r="A7" s="615"/>
      <c r="B7" s="593"/>
      <c r="C7" s="616"/>
      <c r="D7" s="605" t="s">
        <v>460</v>
      </c>
      <c r="E7" s="605" t="s">
        <v>461</v>
      </c>
      <c r="F7" s="621" t="s">
        <v>462</v>
      </c>
      <c r="G7" s="605" t="s">
        <v>213</v>
      </c>
      <c r="H7" s="622" t="s">
        <v>214</v>
      </c>
      <c r="I7" s="592" t="s">
        <v>309</v>
      </c>
      <c r="J7" s="593" t="s">
        <v>310</v>
      </c>
      <c r="K7" s="593" t="s">
        <v>463</v>
      </c>
      <c r="L7" s="605" t="s">
        <v>464</v>
      </c>
      <c r="M7" s="605" t="s">
        <v>465</v>
      </c>
      <c r="N7" s="605" t="s">
        <v>466</v>
      </c>
      <c r="O7" s="590" t="s">
        <v>467</v>
      </c>
      <c r="P7" s="607"/>
    </row>
    <row r="8" spans="1:16" ht="64.5" customHeight="1">
      <c r="A8" s="596"/>
      <c r="B8" s="594"/>
      <c r="C8" s="617"/>
      <c r="D8" s="605"/>
      <c r="E8" s="605"/>
      <c r="F8" s="594"/>
      <c r="G8" s="605"/>
      <c r="H8" s="623"/>
      <c r="I8" s="591"/>
      <c r="J8" s="594"/>
      <c r="K8" s="594"/>
      <c r="L8" s="605"/>
      <c r="M8" s="605"/>
      <c r="N8" s="605"/>
      <c r="O8" s="591"/>
      <c r="P8" s="608"/>
    </row>
    <row r="9" spans="1:16" ht="21" customHeight="1">
      <c r="A9" s="139">
        <v>2015</v>
      </c>
      <c r="B9" s="137">
        <v>708</v>
      </c>
      <c r="C9" s="145">
        <v>54626</v>
      </c>
      <c r="D9" s="137">
        <v>495</v>
      </c>
      <c r="E9" s="145">
        <v>0</v>
      </c>
      <c r="F9" s="144">
        <v>29049</v>
      </c>
      <c r="G9" s="144">
        <v>0</v>
      </c>
      <c r="H9" s="144">
        <v>1346</v>
      </c>
      <c r="I9" s="144">
        <v>587</v>
      </c>
      <c r="J9" s="144">
        <v>8</v>
      </c>
      <c r="K9" s="144">
        <v>0</v>
      </c>
      <c r="L9" s="144">
        <v>0</v>
      </c>
      <c r="M9" s="144">
        <v>40</v>
      </c>
      <c r="N9" s="144">
        <v>0</v>
      </c>
      <c r="O9" s="453">
        <v>0</v>
      </c>
      <c r="P9" s="143">
        <v>2015</v>
      </c>
    </row>
    <row r="10" spans="1:16" ht="21" customHeight="1">
      <c r="A10" s="139">
        <v>2016</v>
      </c>
      <c r="B10" s="137">
        <v>1239</v>
      </c>
      <c r="C10" s="145">
        <v>72287</v>
      </c>
      <c r="D10" s="137">
        <v>0</v>
      </c>
      <c r="E10" s="145">
        <v>95</v>
      </c>
      <c r="F10" s="144">
        <v>28941</v>
      </c>
      <c r="G10" s="144">
        <v>0</v>
      </c>
      <c r="H10" s="144">
        <v>1103</v>
      </c>
      <c r="I10" s="144">
        <v>927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453">
        <v>0</v>
      </c>
      <c r="P10" s="143">
        <v>2016</v>
      </c>
    </row>
    <row r="11" spans="1:16" ht="21" customHeight="1">
      <c r="A11" s="139">
        <v>2017</v>
      </c>
      <c r="B11" s="137">
        <v>1243</v>
      </c>
      <c r="C11" s="136">
        <v>87997</v>
      </c>
      <c r="D11" s="137">
        <v>0</v>
      </c>
      <c r="E11" s="145">
        <v>0</v>
      </c>
      <c r="F11" s="144">
        <v>34164</v>
      </c>
      <c r="G11" s="144">
        <v>0</v>
      </c>
      <c r="H11" s="144">
        <v>1125</v>
      </c>
      <c r="I11" s="144">
        <v>323345</v>
      </c>
      <c r="J11" s="144">
        <v>0</v>
      </c>
      <c r="K11" s="144">
        <v>6</v>
      </c>
      <c r="L11" s="144">
        <v>0</v>
      </c>
      <c r="M11" s="144">
        <v>0</v>
      </c>
      <c r="N11" s="144">
        <v>0</v>
      </c>
      <c r="O11" s="453">
        <v>0</v>
      </c>
      <c r="P11" s="143">
        <v>2017</v>
      </c>
    </row>
    <row r="12" spans="1:16" ht="21" customHeight="1">
      <c r="A12" s="139">
        <v>2018</v>
      </c>
      <c r="B12" s="137">
        <v>273</v>
      </c>
      <c r="C12" s="145">
        <v>149136</v>
      </c>
      <c r="D12" s="137">
        <v>0</v>
      </c>
      <c r="E12" s="145">
        <v>0</v>
      </c>
      <c r="F12" s="144">
        <v>86877</v>
      </c>
      <c r="G12" s="144">
        <v>0</v>
      </c>
      <c r="H12" s="144">
        <v>1505</v>
      </c>
      <c r="I12" s="144">
        <v>293128</v>
      </c>
      <c r="J12" s="144">
        <v>2</v>
      </c>
      <c r="K12" s="144">
        <v>0</v>
      </c>
      <c r="L12" s="144">
        <v>0</v>
      </c>
      <c r="M12" s="144">
        <v>0</v>
      </c>
      <c r="N12" s="144">
        <v>0</v>
      </c>
      <c r="O12" s="453">
        <v>0</v>
      </c>
      <c r="P12" s="143">
        <v>2018</v>
      </c>
    </row>
    <row r="13" spans="1:16" ht="21" customHeight="1">
      <c r="A13" s="139">
        <v>2019</v>
      </c>
      <c r="B13" s="137">
        <v>3114</v>
      </c>
      <c r="C13" s="145">
        <v>256148</v>
      </c>
      <c r="D13" s="137">
        <v>845</v>
      </c>
      <c r="E13" s="145">
        <v>0</v>
      </c>
      <c r="F13" s="144">
        <v>55397</v>
      </c>
      <c r="G13" s="144">
        <v>0</v>
      </c>
      <c r="H13" s="144">
        <v>1435</v>
      </c>
      <c r="I13" s="144">
        <v>23474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453">
        <v>0</v>
      </c>
      <c r="P13" s="143">
        <v>2019</v>
      </c>
    </row>
    <row r="14" spans="1:16" ht="21" customHeight="1" thickBot="1">
      <c r="A14" s="138">
        <v>2020</v>
      </c>
      <c r="B14" s="434">
        <v>3297</v>
      </c>
      <c r="C14" s="435">
        <v>261764</v>
      </c>
      <c r="D14" s="436">
        <v>0</v>
      </c>
      <c r="E14" s="436">
        <v>0</v>
      </c>
      <c r="F14" s="437">
        <v>47390</v>
      </c>
      <c r="G14" s="436">
        <v>0</v>
      </c>
      <c r="H14" s="450">
        <v>1052</v>
      </c>
      <c r="I14" s="450">
        <v>145081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8">
        <v>0</v>
      </c>
      <c r="P14" s="454">
        <v>2020</v>
      </c>
    </row>
    <row r="15" spans="1:16" ht="12" customHeight="1">
      <c r="A15" s="142"/>
      <c r="B15" s="142"/>
      <c r="C15" s="142"/>
      <c r="D15" s="142"/>
      <c r="E15" s="142"/>
      <c r="F15" s="142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spans="1:16" ht="12" customHeight="1" thickBot="1">
      <c r="A16" s="140"/>
      <c r="B16" s="142"/>
      <c r="C16" s="142"/>
      <c r="D16" s="142"/>
      <c r="E16" s="142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ht="21.95" customHeight="1">
      <c r="A17" s="595" t="s">
        <v>458</v>
      </c>
      <c r="B17" s="597" t="s">
        <v>311</v>
      </c>
      <c r="C17" s="597" t="s">
        <v>312</v>
      </c>
      <c r="D17" s="597" t="s">
        <v>468</v>
      </c>
      <c r="E17" s="597" t="s">
        <v>313</v>
      </c>
      <c r="F17" s="598" t="s">
        <v>314</v>
      </c>
      <c r="G17" s="597" t="s">
        <v>469</v>
      </c>
      <c r="H17" s="599" t="s">
        <v>470</v>
      </c>
      <c r="I17" s="601" t="s">
        <v>471</v>
      </c>
      <c r="J17" s="601"/>
      <c r="K17" s="601"/>
      <c r="L17" s="601"/>
      <c r="M17" s="601"/>
      <c r="N17" s="601"/>
      <c r="O17" s="602"/>
      <c r="P17" s="610" t="s">
        <v>381</v>
      </c>
    </row>
    <row r="18" spans="1:16" ht="69" customHeight="1">
      <c r="A18" s="596"/>
      <c r="B18" s="594"/>
      <c r="C18" s="594"/>
      <c r="D18" s="594"/>
      <c r="E18" s="594"/>
      <c r="F18" s="594"/>
      <c r="G18" s="594"/>
      <c r="H18" s="600"/>
      <c r="I18" s="316" t="s">
        <v>472</v>
      </c>
      <c r="J18" s="315" t="s">
        <v>315</v>
      </c>
      <c r="K18" s="242" t="s">
        <v>316</v>
      </c>
      <c r="L18" s="315" t="s">
        <v>473</v>
      </c>
      <c r="M18" s="317" t="s">
        <v>474</v>
      </c>
      <c r="N18" s="603" t="s">
        <v>317</v>
      </c>
      <c r="O18" s="604"/>
      <c r="P18" s="608"/>
    </row>
    <row r="19" spans="1:16" ht="21" customHeight="1">
      <c r="A19" s="243">
        <v>2015</v>
      </c>
      <c r="B19" s="137">
        <v>0</v>
      </c>
      <c r="C19" s="145">
        <v>0</v>
      </c>
      <c r="D19" s="137">
        <v>0</v>
      </c>
      <c r="E19" s="145">
        <v>3419</v>
      </c>
      <c r="F19" s="144">
        <v>0</v>
      </c>
      <c r="G19" s="144">
        <v>0</v>
      </c>
      <c r="H19" s="144">
        <v>0</v>
      </c>
      <c r="I19" s="144">
        <v>0</v>
      </c>
      <c r="J19" s="144">
        <v>10</v>
      </c>
      <c r="K19" s="144">
        <v>0</v>
      </c>
      <c r="L19" s="144">
        <v>219976</v>
      </c>
      <c r="M19" s="144">
        <v>0</v>
      </c>
      <c r="N19" s="589">
        <v>1892</v>
      </c>
      <c r="O19" s="589"/>
      <c r="P19" s="143">
        <v>2015</v>
      </c>
    </row>
    <row r="20" spans="1:16" ht="21" customHeight="1">
      <c r="A20" s="243">
        <v>2016</v>
      </c>
      <c r="B20" s="137">
        <v>0</v>
      </c>
      <c r="C20" s="145">
        <v>710</v>
      </c>
      <c r="D20" s="137">
        <v>0</v>
      </c>
      <c r="E20" s="145">
        <v>13997</v>
      </c>
      <c r="F20" s="144">
        <v>0</v>
      </c>
      <c r="G20" s="144">
        <v>30</v>
      </c>
      <c r="H20" s="144">
        <v>0</v>
      </c>
      <c r="I20" s="144">
        <v>0</v>
      </c>
      <c r="J20" s="144">
        <v>0</v>
      </c>
      <c r="K20" s="144">
        <v>0</v>
      </c>
      <c r="L20" s="144">
        <v>413212</v>
      </c>
      <c r="M20" s="144">
        <v>0</v>
      </c>
      <c r="N20" s="588">
        <v>2342</v>
      </c>
      <c r="O20" s="589"/>
      <c r="P20" s="143">
        <v>2016</v>
      </c>
    </row>
    <row r="21" spans="1:16" ht="21" customHeight="1">
      <c r="A21" s="243">
        <v>2017</v>
      </c>
      <c r="B21" s="137">
        <v>0</v>
      </c>
      <c r="C21" s="145">
        <v>900</v>
      </c>
      <c r="D21" s="137">
        <v>0</v>
      </c>
      <c r="E21" s="145">
        <v>4337</v>
      </c>
      <c r="F21" s="144">
        <v>0</v>
      </c>
      <c r="G21" s="144">
        <v>20</v>
      </c>
      <c r="H21" s="144">
        <v>0</v>
      </c>
      <c r="I21" s="144">
        <v>0</v>
      </c>
      <c r="J21" s="144">
        <v>109</v>
      </c>
      <c r="K21" s="144">
        <v>0</v>
      </c>
      <c r="L21" s="144">
        <v>560814</v>
      </c>
      <c r="M21" s="144">
        <v>95</v>
      </c>
      <c r="N21" s="588">
        <v>1378</v>
      </c>
      <c r="O21" s="589"/>
      <c r="P21" s="143">
        <v>2017</v>
      </c>
    </row>
    <row r="22" spans="1:16" ht="21" customHeight="1">
      <c r="A22" s="243">
        <v>2018</v>
      </c>
      <c r="B22" s="137">
        <v>0</v>
      </c>
      <c r="C22" s="145">
        <v>600</v>
      </c>
      <c r="D22" s="137">
        <v>0</v>
      </c>
      <c r="E22" s="145">
        <v>7927</v>
      </c>
      <c r="F22" s="312">
        <v>0</v>
      </c>
      <c r="G22" s="312">
        <v>0</v>
      </c>
      <c r="H22" s="144">
        <v>0</v>
      </c>
      <c r="I22" s="144">
        <v>0</v>
      </c>
      <c r="J22" s="144">
        <v>1176</v>
      </c>
      <c r="K22" s="144">
        <v>0</v>
      </c>
      <c r="L22" s="144">
        <v>614642</v>
      </c>
      <c r="M22" s="144">
        <v>27</v>
      </c>
      <c r="N22" s="588">
        <v>1344</v>
      </c>
      <c r="O22" s="589"/>
      <c r="P22" s="143">
        <v>2018</v>
      </c>
    </row>
    <row r="23" spans="1:16" ht="21" customHeight="1">
      <c r="A23" s="243">
        <v>2019</v>
      </c>
      <c r="B23" s="137">
        <v>0</v>
      </c>
      <c r="C23" s="145">
        <v>2400</v>
      </c>
      <c r="D23" s="137">
        <v>0</v>
      </c>
      <c r="E23" s="145">
        <v>4720</v>
      </c>
      <c r="F23" s="312">
        <v>0</v>
      </c>
      <c r="G23" s="312">
        <v>30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588">
        <v>1989</v>
      </c>
      <c r="O23" s="589"/>
      <c r="P23" s="143">
        <v>2019</v>
      </c>
    </row>
    <row r="24" spans="1:16" ht="21" customHeight="1" thickBot="1">
      <c r="A24" s="244">
        <v>2020</v>
      </c>
      <c r="B24" s="439">
        <v>0</v>
      </c>
      <c r="C24" s="435">
        <v>0</v>
      </c>
      <c r="D24" s="439">
        <v>0</v>
      </c>
      <c r="E24" s="435">
        <v>6731</v>
      </c>
      <c r="F24" s="437">
        <v>175</v>
      </c>
      <c r="G24" s="437">
        <v>30</v>
      </c>
      <c r="H24" s="450">
        <v>0</v>
      </c>
      <c r="I24" s="450">
        <v>0</v>
      </c>
      <c r="J24" s="450">
        <v>0</v>
      </c>
      <c r="K24" s="450">
        <v>0</v>
      </c>
      <c r="L24" s="450">
        <v>588791</v>
      </c>
      <c r="M24" s="455" t="s">
        <v>378</v>
      </c>
      <c r="N24" s="586" t="s">
        <v>378</v>
      </c>
      <c r="O24" s="587"/>
      <c r="P24" s="454">
        <v>2020</v>
      </c>
    </row>
    <row r="25" spans="1:16" s="247" customFormat="1" ht="12.95" customHeight="1">
      <c r="A25" s="245" t="s">
        <v>475</v>
      </c>
      <c r="B25" s="246"/>
      <c r="C25" s="246"/>
      <c r="D25" s="246"/>
      <c r="E25" s="246"/>
      <c r="F25" s="246"/>
      <c r="G25" s="246"/>
      <c r="H25" s="246"/>
      <c r="I25" s="142"/>
      <c r="J25" s="142"/>
      <c r="K25" s="142"/>
      <c r="L25" s="142"/>
      <c r="M25" s="142"/>
      <c r="N25" s="142"/>
      <c r="O25" s="142"/>
      <c r="P25" s="456" t="s">
        <v>318</v>
      </c>
    </row>
    <row r="26" spans="1:16" s="247" customFormat="1" ht="12.95" customHeight="1">
      <c r="A26" s="245" t="s">
        <v>476</v>
      </c>
      <c r="B26" s="246"/>
      <c r="C26" s="246"/>
      <c r="D26" s="246"/>
      <c r="E26" s="246"/>
      <c r="F26" s="246"/>
      <c r="G26" s="246"/>
      <c r="H26" s="246"/>
      <c r="I26" s="142"/>
      <c r="J26" s="142"/>
      <c r="K26" s="142"/>
      <c r="L26" s="142"/>
      <c r="M26" s="142"/>
      <c r="N26" s="142"/>
      <c r="O26" s="142"/>
      <c r="P26" s="457" t="s">
        <v>392</v>
      </c>
    </row>
    <row r="27" spans="1:16" s="247" customFormat="1" ht="12.95" customHeight="1">
      <c r="A27" s="245" t="s">
        <v>477</v>
      </c>
      <c r="B27" s="246"/>
      <c r="C27" s="246"/>
      <c r="D27" s="246"/>
      <c r="E27" s="246"/>
      <c r="F27" s="246"/>
      <c r="G27" s="246"/>
      <c r="H27" s="246"/>
      <c r="I27" s="142"/>
      <c r="J27" s="142"/>
      <c r="K27" s="142"/>
      <c r="L27" s="142"/>
      <c r="M27" s="142"/>
      <c r="N27" s="142"/>
      <c r="O27" s="142"/>
      <c r="P27" s="458" t="s">
        <v>393</v>
      </c>
    </row>
    <row r="28" spans="1:16" s="247" customFormat="1" ht="12.95" customHeight="1">
      <c r="A28" s="441" t="s">
        <v>478</v>
      </c>
      <c r="B28" s="248"/>
      <c r="C28" s="248"/>
      <c r="D28" s="248"/>
      <c r="E28" s="248"/>
      <c r="F28" s="248"/>
      <c r="G28" s="248"/>
      <c r="H28" s="248"/>
      <c r="I28" s="459"/>
      <c r="J28" s="459"/>
      <c r="K28" s="459"/>
      <c r="L28" s="459"/>
      <c r="M28" s="459"/>
      <c r="N28" s="459"/>
      <c r="O28" s="459"/>
      <c r="P28" s="458" t="s">
        <v>382</v>
      </c>
    </row>
    <row r="29" spans="1:16" ht="12.95" customHeight="1">
      <c r="A29" s="245" t="s">
        <v>479</v>
      </c>
      <c r="B29" s="442"/>
      <c r="C29" s="442"/>
      <c r="D29" s="442"/>
      <c r="E29" s="442"/>
      <c r="F29" s="442"/>
      <c r="G29" s="442"/>
      <c r="H29" s="442"/>
      <c r="I29" s="609" t="s">
        <v>383</v>
      </c>
      <c r="J29" s="609"/>
      <c r="K29" s="609"/>
      <c r="L29" s="609"/>
      <c r="M29" s="609"/>
      <c r="N29" s="609"/>
      <c r="O29" s="609"/>
      <c r="P29" s="609"/>
    </row>
    <row r="30" spans="1:16" ht="12.95" customHeight="1">
      <c r="A30" s="377" t="s">
        <v>480</v>
      </c>
      <c r="B30" s="295"/>
      <c r="C30" s="295"/>
      <c r="D30" s="295"/>
      <c r="E30" s="295"/>
      <c r="F30" s="295"/>
      <c r="G30" s="295"/>
      <c r="H30" s="295"/>
      <c r="I30" s="460"/>
      <c r="J30" s="460"/>
      <c r="K30" s="460"/>
      <c r="L30" s="460"/>
      <c r="M30" s="461"/>
      <c r="N30" s="461"/>
      <c r="O30" s="461"/>
      <c r="P30" s="462" t="s">
        <v>384</v>
      </c>
    </row>
    <row r="1048575" ht="17.45" customHeight="1"/>
  </sheetData>
  <mergeCells count="39">
    <mergeCell ref="P6:P8"/>
    <mergeCell ref="I29:P29"/>
    <mergeCell ref="P17:P18"/>
    <mergeCell ref="A1:B1"/>
    <mergeCell ref="A3:H3"/>
    <mergeCell ref="I3:P3"/>
    <mergeCell ref="A6:A8"/>
    <mergeCell ref="B6:B8"/>
    <mergeCell ref="C6:C8"/>
    <mergeCell ref="D6:H6"/>
    <mergeCell ref="I6:O6"/>
    <mergeCell ref="D7:D8"/>
    <mergeCell ref="E7:E8"/>
    <mergeCell ref="F7:F8"/>
    <mergeCell ref="G7:G8"/>
    <mergeCell ref="H7:H8"/>
    <mergeCell ref="I7:I8"/>
    <mergeCell ref="J7:J8"/>
    <mergeCell ref="A17:A18"/>
    <mergeCell ref="B17:B18"/>
    <mergeCell ref="C17:C18"/>
    <mergeCell ref="D17:D18"/>
    <mergeCell ref="E17:E18"/>
    <mergeCell ref="F17:F18"/>
    <mergeCell ref="G17:G18"/>
    <mergeCell ref="H17:H18"/>
    <mergeCell ref="I17:O17"/>
    <mergeCell ref="N18:O18"/>
    <mergeCell ref="K7:K8"/>
    <mergeCell ref="L7:L8"/>
    <mergeCell ref="M7:M8"/>
    <mergeCell ref="N7:N8"/>
    <mergeCell ref="N24:O24"/>
    <mergeCell ref="N23:O23"/>
    <mergeCell ref="O7:O8"/>
    <mergeCell ref="N19:O19"/>
    <mergeCell ref="N20:O20"/>
    <mergeCell ref="N21:O21"/>
    <mergeCell ref="N22:O22"/>
  </mergeCells>
  <printOptions/>
  <pageMargins left="0.5905511811023622" right="0.5905511811023622" top="0.5905511811023622" bottom="0.984251968503937" header="0" footer="0"/>
  <pageSetup horizontalDpi="600" verticalDpi="600" orientation="portrait" paperSize="7" r:id="rId1"/>
  <rowBreaks count="1" manualBreakCount="1">
    <brk id="30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2022-07-28T09:23:44Z</cp:lastPrinted>
  <dcterms:created xsi:type="dcterms:W3CDTF">2006-02-28T01:01:45Z</dcterms:created>
  <dcterms:modified xsi:type="dcterms:W3CDTF">2022-08-09T06:00:28Z</dcterms:modified>
  <cp:category/>
  <cp:version/>
  <cp:contentType/>
  <cp:contentStatus/>
</cp:coreProperties>
</file>