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165" tabRatio="819" firstSheet="3" activeTab="8"/>
  </bookViews>
  <sheets>
    <sheet name="1.용도별전력사용량" sheetId="66" r:id="rId1"/>
    <sheet name="2.제조업종별전력사용량 " sheetId="84" r:id="rId2"/>
    <sheet name="3.가스공급량" sheetId="68" r:id="rId3"/>
    <sheet name="4.상수도보급현황" sheetId="71" r:id="rId4"/>
    <sheet name="5.상수도관" sheetId="86" r:id="rId5"/>
    <sheet name="6.7.급수사용량, 부과" sheetId="73" r:id="rId6"/>
    <sheet name="8.하수도보급률" sheetId="75" r:id="rId7"/>
    <sheet name="9.하수사용료부과" sheetId="77" r:id="rId8"/>
    <sheet name="10.하수관거" sheetId="76" r:id="rId9"/>
  </sheets>
  <externalReferences>
    <externalReference r:id="rId12"/>
    <externalReference r:id="rId13"/>
  </externalReferences>
  <definedNames>
    <definedName name="G" localSheetId="0">#REF!</definedName>
    <definedName name="G" localSheetId="2">#REF!</definedName>
    <definedName name="G" localSheetId="3">#REF!</definedName>
    <definedName name="G" localSheetId="4">#REF!</definedName>
    <definedName name="G">#REF!</definedName>
    <definedName name="_xlnm.Print_Area" localSheetId="0">'1.용도별전력사용량'!$A$1:$R$32</definedName>
    <definedName name="_xlnm.Print_Area" localSheetId="8">'10.하수관거'!$A$1:$AB$23</definedName>
    <definedName name="_xlnm.Print_Area" localSheetId="1">'2.제조업종별전력사용량 '!$A$1:$L$33</definedName>
    <definedName name="_xlnm.Print_Area" localSheetId="2">'3.가스공급량'!$A$1:$G$30</definedName>
    <definedName name="_xlnm.Print_Area" localSheetId="3">'4.상수도보급현황'!$A$1:$H$24</definedName>
    <definedName name="_xlnm.Print_Area" localSheetId="4">'5.상수도관'!$A$1:$AI$24</definedName>
    <definedName name="_xlnm.Print_Area" localSheetId="5">'6.7.급수사용량, 부과'!$A$1:$H$40</definedName>
    <definedName name="_xlnm.Print_Area" localSheetId="6">'8.하수도보급률'!$A$1:$I$22</definedName>
    <definedName name="_xlnm.Print_Area" localSheetId="7">'9.하수사용료부과'!$A$1:$G$44</definedName>
    <definedName name="_xlnm.Print_Titles">#N/A</definedName>
  </definedNames>
  <calcPr calcId="162913"/>
</workbook>
</file>

<file path=xl/comments4.xml><?xml version="1.0" encoding="utf-8"?>
<comments xmlns="http://schemas.openxmlformats.org/spreadsheetml/2006/main">
  <authors>
    <author>user</author>
    <author>cj</author>
    <author>김서현</author>
    <author>CJLBY</author>
  </authors>
  <commentList>
    <comment ref="G7" authorId="0">
      <text>
        <r>
          <rPr>
            <b/>
            <sz val="9"/>
            <rFont val="Tahoma"/>
            <family val="2"/>
          </rPr>
          <t>&lt;4-1-1.</t>
        </r>
        <r>
          <rPr>
            <b/>
            <sz val="9"/>
            <rFont val="돋움"/>
            <family val="3"/>
          </rPr>
          <t>총괄수량수지분석</t>
        </r>
        <r>
          <rPr>
            <b/>
            <sz val="9"/>
            <rFont val="Tahoma"/>
            <family val="2"/>
          </rPr>
          <t>&gt;</t>
        </r>
        <r>
          <rPr>
            <sz val="9"/>
            <rFont val="Tahoma"/>
            <family val="2"/>
          </rPr>
          <t xml:space="preserve">
=(M11</t>
        </r>
        <r>
          <rPr>
            <sz val="9"/>
            <rFont val="돋움"/>
            <family val="3"/>
          </rPr>
          <t>수도계량기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요금수량</t>
        </r>
        <r>
          <rPr>
            <sz val="9"/>
            <rFont val="Tahoma"/>
            <family val="2"/>
          </rPr>
          <t>+M12</t>
        </r>
        <r>
          <rPr>
            <sz val="9"/>
            <rFont val="돋움"/>
            <family val="3"/>
          </rPr>
          <t>미계량요금수량</t>
        </r>
        <r>
          <rPr>
            <sz val="9"/>
            <rFont val="Tahoma"/>
            <family val="2"/>
          </rPr>
          <t>+M14</t>
        </r>
        <r>
          <rPr>
            <sz val="9"/>
            <rFont val="돋움"/>
            <family val="3"/>
          </rPr>
          <t>기타부과량</t>
        </r>
        <r>
          <rPr>
            <sz val="9"/>
            <rFont val="Tahoma"/>
            <family val="2"/>
          </rPr>
          <t>)×1000/M24</t>
        </r>
        <r>
          <rPr>
            <sz val="9"/>
            <rFont val="돋움"/>
            <family val="3"/>
          </rPr>
          <t>급수인구</t>
        </r>
        <r>
          <rPr>
            <sz val="9"/>
            <rFont val="Tahoma"/>
            <family val="2"/>
          </rPr>
          <t>/</t>
        </r>
        <r>
          <rPr>
            <sz val="9"/>
            <rFont val="돋움"/>
            <family val="3"/>
          </rPr>
          <t>년간일수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&lt;3-7. </t>
        </r>
        <r>
          <rPr>
            <b/>
            <sz val="9"/>
            <rFont val="돋움"/>
            <family val="3"/>
          </rPr>
          <t>수도미터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급수전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>현황</t>
        </r>
        <r>
          <rPr>
            <b/>
            <sz val="9"/>
            <rFont val="Tahoma"/>
            <family val="2"/>
          </rPr>
          <t xml:space="preserve">&gt;
</t>
        </r>
        <r>
          <rPr>
            <b/>
            <sz val="9"/>
            <rFont val="돋움"/>
            <family val="3"/>
          </rPr>
          <t>총수도계량기수</t>
        </r>
        <r>
          <rPr>
            <sz val="9"/>
            <rFont val="Tahoma"/>
            <family val="2"/>
          </rPr>
          <t xml:space="preserve">
</t>
        </r>
      </text>
    </comment>
    <comment ref="A17" authorId="1">
      <text>
        <r>
          <rPr>
            <sz val="9"/>
            <rFont val="Tahoma"/>
            <family val="2"/>
          </rPr>
          <t xml:space="preserve">2017 </t>
        </r>
        <r>
          <rPr>
            <sz val="9"/>
            <rFont val="돋움"/>
            <family val="3"/>
          </rPr>
          <t>상수도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통계로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조정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도자료와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같이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맞춤</t>
        </r>
        <r>
          <rPr>
            <sz val="9"/>
            <rFont val="Tahoma"/>
            <family val="2"/>
          </rPr>
          <t xml:space="preserve">)
</t>
        </r>
      </text>
    </comment>
    <comment ref="G19" authorId="2">
      <text>
        <r>
          <rPr>
            <b/>
            <sz val="9"/>
            <rFont val="돋움"/>
            <family val="3"/>
          </rPr>
          <t>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자료로</t>
        </r>
        <r>
          <rPr>
            <b/>
            <sz val="9"/>
            <rFont val="Tahoma"/>
            <family val="2"/>
          </rPr>
          <t xml:space="preserve"> 486.0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G20" authorId="3">
      <text>
        <r>
          <rPr>
            <b/>
            <sz val="9"/>
            <rFont val="돋움"/>
            <family val="3"/>
          </rPr>
          <t>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자료로</t>
        </r>
        <r>
          <rPr>
            <b/>
            <sz val="9"/>
            <rFont val="Tahoma"/>
            <family val="2"/>
          </rPr>
          <t xml:space="preserve"> 495.0</t>
        </r>
        <r>
          <rPr>
            <b/>
            <sz val="9"/>
            <rFont val="돋움"/>
            <family val="3"/>
          </rPr>
          <t>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</t>
        </r>
      </text>
    </comment>
  </commentList>
</comments>
</file>

<file path=xl/comments5.xml><?xml version="1.0" encoding="utf-8"?>
<comments xmlns="http://schemas.openxmlformats.org/spreadsheetml/2006/main">
  <authors>
    <author>Windows 사용자</author>
  </authors>
  <commentList>
    <comment ref="AC9" authorId="0">
      <text>
        <r>
          <rPr>
            <b/>
            <sz val="9"/>
            <rFont val="돋움"/>
            <family val="3"/>
          </rPr>
          <t>수도용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경질폴리염화비닐관
으로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서식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되어있고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책자에는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없음
</t>
        </r>
      </text>
    </comment>
  </commentList>
</comments>
</file>

<file path=xl/comments7.xml><?xml version="1.0" encoding="utf-8"?>
<comments xmlns="http://schemas.openxmlformats.org/spreadsheetml/2006/main">
  <authors>
    <author>user</author>
    <author>cj</author>
  </authors>
  <commentList>
    <comment ref="B13" authorId="0">
      <text>
        <r>
          <rPr>
            <sz val="9"/>
            <rFont val="돋움"/>
            <family val="3"/>
          </rPr>
          <t>상수도통계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인구수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상이하여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수정</t>
        </r>
        <r>
          <rPr>
            <sz val="9"/>
            <rFont val="Tahoma"/>
            <family val="2"/>
          </rPr>
          <t xml:space="preserve">
</t>
        </r>
      </text>
    </comment>
    <comment ref="A16" authorId="1">
      <text>
        <r>
          <rPr>
            <sz val="9"/>
            <rFont val="Tahoma"/>
            <family val="2"/>
          </rPr>
          <t xml:space="preserve">2017 </t>
        </r>
        <r>
          <rPr>
            <sz val="9"/>
            <rFont val="돋움"/>
            <family val="3"/>
          </rPr>
          <t>하수도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자료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도자료와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일치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비채나움</author>
  </authors>
  <commentList>
    <comment ref="A23" authorId="0">
      <text>
        <r>
          <rPr>
            <b/>
            <sz val="9"/>
            <rFont val="돋움"/>
            <family val="3"/>
          </rPr>
          <t>도 자료로 작성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rFont val="돋움"/>
            <family val="3"/>
          </rPr>
          <t xml:space="preserve">도 자료로 작성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<sst xmlns="http://schemas.openxmlformats.org/spreadsheetml/2006/main" count="815" uniqueCount="404">
  <si>
    <t>합     계</t>
  </si>
  <si>
    <t>Total</t>
  </si>
  <si>
    <t>Public</t>
  </si>
  <si>
    <t>Service</t>
  </si>
  <si>
    <t>Mining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</si>
  <si>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</si>
  <si>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</si>
  <si>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</si>
  <si>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</si>
  <si>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</si>
  <si>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</si>
  <si>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</si>
  <si>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</si>
  <si>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</si>
  <si>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</si>
  <si>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</si>
  <si>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</si>
  <si>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담배제조업</t>
  </si>
  <si>
    <t>섬유의복 및</t>
  </si>
  <si>
    <t>가죽사업</t>
  </si>
  <si>
    <t>나무 및 나무제품</t>
  </si>
  <si>
    <t>비금속광물제조업</t>
  </si>
  <si>
    <t xml:space="preserve">프    로    판 </t>
  </si>
  <si>
    <t>Gas Supply</t>
  </si>
  <si>
    <t>(단위：명)</t>
  </si>
  <si>
    <t>계</t>
  </si>
  <si>
    <t>주철관</t>
  </si>
  <si>
    <t>기  타</t>
  </si>
  <si>
    <t>-</t>
  </si>
  <si>
    <t>동관</t>
  </si>
  <si>
    <t>Stainless</t>
  </si>
  <si>
    <t>steel</t>
  </si>
  <si>
    <t>Total</t>
  </si>
  <si>
    <t>합      계</t>
  </si>
  <si>
    <t>가   정   용</t>
  </si>
  <si>
    <t>(단위：천원)</t>
  </si>
  <si>
    <t>-</t>
  </si>
  <si>
    <t>Others</t>
  </si>
  <si>
    <t>(단위：㎥)</t>
  </si>
  <si>
    <t>Month</t>
  </si>
  <si>
    <t xml:space="preserve"> </t>
  </si>
  <si>
    <t>(단위：개소)</t>
  </si>
  <si>
    <t>Bath-house</t>
  </si>
  <si>
    <t>3. 가 스 공 급 량</t>
  </si>
  <si>
    <t>도       수       관</t>
  </si>
  <si>
    <t> 배       수       관</t>
  </si>
  <si>
    <t>급       수       관</t>
  </si>
  <si>
    <t>합  계</t>
  </si>
  <si>
    <t>9. 급  수  사  용  량</t>
  </si>
  <si>
    <t>10. 급수사용료 부과</t>
  </si>
  <si>
    <t>(단위 : 명, ㎢, %)</t>
  </si>
  <si>
    <t>Year</t>
  </si>
  <si>
    <t>연   별</t>
  </si>
  <si>
    <t>계획연장</t>
  </si>
  <si>
    <t>시설연장</t>
  </si>
  <si>
    <t>(단위 : 백만원)</t>
  </si>
  <si>
    <t>가 정 용</t>
  </si>
  <si>
    <t>일 반 용</t>
  </si>
  <si>
    <t>욕 탕 용</t>
  </si>
  <si>
    <t>산 업 용</t>
  </si>
  <si>
    <t>기  타</t>
  </si>
  <si>
    <t>부 과 액</t>
  </si>
  <si>
    <t>현실화율(%)</t>
  </si>
  <si>
    <t>C=(B/A*1000)</t>
  </si>
  <si>
    <t>E=(D/A*1000)</t>
  </si>
  <si>
    <t>F=(C/E*100)</t>
  </si>
  <si>
    <t>1. 용도별 전력사용량</t>
  </si>
  <si>
    <t>1. Electric Power Consumption by Use</t>
  </si>
  <si>
    <t>Residential </t>
  </si>
  <si>
    <t>Sub-total</t>
  </si>
  <si>
    <t>화학·석유·석탄</t>
  </si>
  <si>
    <t xml:space="preserve">제1차 </t>
  </si>
  <si>
    <t>기타 제조업</t>
  </si>
  <si>
    <t>금속산업</t>
  </si>
  <si>
    <t>Wood and wood production, Inclution of Furniture</t>
  </si>
  <si>
    <t>2 0 1 4</t>
  </si>
  <si>
    <t>2 0 1 4</t>
  </si>
  <si>
    <t>2 0 1 4</t>
  </si>
  <si>
    <t>개거</t>
  </si>
  <si>
    <t>측구</t>
  </si>
  <si>
    <t>사각형</t>
  </si>
  <si>
    <t>원형</t>
  </si>
  <si>
    <t>circle</t>
  </si>
  <si>
    <t>Gutter</t>
  </si>
  <si>
    <t>연  별</t>
  </si>
  <si>
    <t>Manhole</t>
  </si>
  <si>
    <t>quadrangle</t>
  </si>
  <si>
    <t>*연간부과량 부문 도자료 숫자와 동일하게 바꿈. - 처리원가부분관련</t>
  </si>
  <si>
    <r>
      <t xml:space="preserve"> 1   </t>
    </r>
    <r>
      <rPr>
        <sz val="9"/>
        <rFont val="바탕"/>
        <family val="1"/>
      </rPr>
      <t>월</t>
    </r>
  </si>
  <si>
    <r>
      <t xml:space="preserve"> 2   </t>
    </r>
    <r>
      <rPr>
        <sz val="9"/>
        <rFont val="바탕"/>
        <family val="1"/>
      </rPr>
      <t>월</t>
    </r>
  </si>
  <si>
    <r>
      <t xml:space="preserve"> 3   </t>
    </r>
    <r>
      <rPr>
        <sz val="9"/>
        <rFont val="바탕"/>
        <family val="1"/>
      </rPr>
      <t>월</t>
    </r>
  </si>
  <si>
    <r>
      <t xml:space="preserve"> 4   </t>
    </r>
    <r>
      <rPr>
        <sz val="9"/>
        <rFont val="바탕"/>
        <family val="1"/>
      </rPr>
      <t>월</t>
    </r>
  </si>
  <si>
    <r>
      <t xml:space="preserve"> 5   </t>
    </r>
    <r>
      <rPr>
        <sz val="9"/>
        <rFont val="바탕"/>
        <family val="1"/>
      </rPr>
      <t>월</t>
    </r>
  </si>
  <si>
    <r>
      <t xml:space="preserve"> 6   </t>
    </r>
    <r>
      <rPr>
        <sz val="9"/>
        <rFont val="바탕"/>
        <family val="1"/>
      </rPr>
      <t>월</t>
    </r>
  </si>
  <si>
    <r>
      <t xml:space="preserve"> 7   </t>
    </r>
    <r>
      <rPr>
        <sz val="9"/>
        <rFont val="바탕"/>
        <family val="1"/>
      </rPr>
      <t>월</t>
    </r>
  </si>
  <si>
    <r>
      <t xml:space="preserve"> 8   </t>
    </r>
    <r>
      <rPr>
        <sz val="9"/>
        <rFont val="바탕"/>
        <family val="1"/>
      </rPr>
      <t>월</t>
    </r>
  </si>
  <si>
    <r>
      <t xml:space="preserve"> 9   </t>
    </r>
    <r>
      <rPr>
        <sz val="9"/>
        <rFont val="바탕"/>
        <family val="1"/>
      </rPr>
      <t>월</t>
    </r>
  </si>
  <si>
    <r>
      <t xml:space="preserve">10   </t>
    </r>
    <r>
      <rPr>
        <sz val="9"/>
        <rFont val="바탕"/>
        <family val="1"/>
      </rPr>
      <t>월</t>
    </r>
  </si>
  <si>
    <r>
      <t xml:space="preserve">11   </t>
    </r>
    <r>
      <rPr>
        <sz val="9"/>
        <rFont val="바탕"/>
        <family val="1"/>
      </rPr>
      <t>월</t>
    </r>
  </si>
  <si>
    <r>
      <t xml:space="preserve">12   </t>
    </r>
    <r>
      <rPr>
        <sz val="9"/>
        <rFont val="바탕"/>
        <family val="1"/>
      </rPr>
      <t>월</t>
    </r>
  </si>
  <si>
    <r>
      <t>하수정책과(</t>
    </r>
    <r>
      <rPr>
        <sz val="11"/>
        <rFont val="돋움"/>
        <family val="3"/>
      </rPr>
      <t>2015)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</si>
  <si>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</si>
  <si>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t>2 0 1 3</t>
  </si>
  <si>
    <t>Cheongju-si</t>
  </si>
  <si>
    <t>Cheongwon-Gun</t>
  </si>
  <si>
    <t>2 0 1 3</t>
  </si>
  <si>
    <t>Manufactu-ring</t>
  </si>
  <si>
    <t>Population </t>
  </si>
  <si>
    <t>자료：하수정책과</t>
  </si>
  <si>
    <t>2 0 1 5</t>
  </si>
  <si>
    <t>기  타</t>
  </si>
  <si>
    <t xml:space="preserve">Galvanized </t>
  </si>
  <si>
    <t>steel</t>
  </si>
  <si>
    <t>2 0 1 5</t>
  </si>
  <si>
    <t>2 0 1 5</t>
  </si>
  <si>
    <t>자료 : 상수도사업본부 업무과</t>
  </si>
  <si>
    <t>자료：상수도사업본부 시설과</t>
  </si>
  <si>
    <t>아연도강관</t>
  </si>
  <si>
    <t>Subtotal</t>
  </si>
  <si>
    <t>Subtotal</t>
  </si>
  <si>
    <t>Cast iron</t>
  </si>
  <si>
    <t>제조업(가구포함)</t>
  </si>
  <si>
    <t>조립금속제품</t>
  </si>
  <si>
    <t>Food beverage
and Tobacco</t>
  </si>
  <si>
    <t>Textile,
and Wearing</t>
  </si>
  <si>
    <t xml:space="preserve">Chemicals, pertoleum
 coal,  rubber and
plastic  proucts </t>
  </si>
  <si>
    <t>Non-metalic
mineral products</t>
  </si>
  <si>
    <t>Basic metal
industries</t>
  </si>
  <si>
    <t>Fabricated
metal products</t>
  </si>
  <si>
    <t>Other
manufacturing
industries</t>
  </si>
  <si>
    <t xml:space="preserve">Year  </t>
  </si>
  <si>
    <t xml:space="preserve">연     별  </t>
  </si>
  <si>
    <t>월   별</t>
  </si>
  <si>
    <t xml:space="preserve">Year </t>
  </si>
  <si>
    <t>Total</t>
  </si>
  <si>
    <t xml:space="preserve">Year </t>
  </si>
  <si>
    <t xml:space="preserve">   연      별  </t>
  </si>
  <si>
    <t>기    타</t>
  </si>
  <si>
    <r>
      <rPr>
        <sz val="9"/>
        <rFont val="바탕"/>
        <family val="1"/>
      </rPr>
      <t>측구</t>
    </r>
  </si>
  <si>
    <t>Year</t>
  </si>
  <si>
    <r>
      <t>(</t>
    </r>
    <r>
      <rPr>
        <sz val="9"/>
        <rFont val="바탕"/>
        <family val="1"/>
      </rPr>
      <t>백만원</t>
    </r>
    <r>
      <rPr>
        <sz val="9"/>
        <rFont val="Times New Roman"/>
        <family val="1"/>
      </rPr>
      <t xml:space="preserve">) </t>
    </r>
    <r>
      <rPr>
        <b/>
        <sz val="9"/>
        <rFont val="Times New Roman"/>
        <family val="1"/>
      </rPr>
      <t>(B)</t>
    </r>
  </si>
  <si>
    <r>
      <t>(</t>
    </r>
    <r>
      <rPr>
        <sz val="9"/>
        <rFont val="바탕"/>
        <family val="1"/>
      </rPr>
      <t>백만원</t>
    </r>
    <r>
      <rPr>
        <sz val="9"/>
        <rFont val="Times New Roman"/>
        <family val="1"/>
      </rPr>
      <t xml:space="preserve">) </t>
    </r>
    <r>
      <rPr>
        <b/>
        <sz val="9"/>
        <rFont val="Times New Roman"/>
        <family val="1"/>
      </rPr>
      <t>(D)</t>
    </r>
  </si>
  <si>
    <t xml:space="preserve">도    시    가    스 </t>
  </si>
  <si>
    <t>부       탄</t>
  </si>
  <si>
    <t xml:space="preserve"> Butane gas</t>
  </si>
  <si>
    <t>No. of  selling stores</t>
  </si>
  <si>
    <t>No. of selling stores</t>
  </si>
  <si>
    <t>Constructed</t>
  </si>
  <si>
    <t>Sewer outlet</t>
  </si>
  <si>
    <t xml:space="preserve"> Classified pipe</t>
  </si>
  <si>
    <r>
      <t xml:space="preserve">우수관거 </t>
    </r>
  </si>
  <si>
    <t>급 수 인 구</t>
  </si>
  <si>
    <t>총인구</t>
  </si>
  <si>
    <t>연  별</t>
  </si>
  <si>
    <r>
      <t>합류식</t>
    </r>
    <r>
      <rPr>
        <sz val="9"/>
        <rFont val="Times New Roman"/>
        <family val="1"/>
      </rPr>
      <t xml:space="preserve">(m)    </t>
    </r>
  </si>
  <si>
    <t>가  정  용</t>
  </si>
  <si>
    <t xml:space="preserve">                         Industry</t>
  </si>
  <si>
    <t>연   별 
월   별</t>
  </si>
  <si>
    <t>Aqueduct pipe</t>
  </si>
  <si>
    <t>송       수       관</t>
  </si>
  <si>
    <t>Transmission pipe</t>
  </si>
  <si>
    <t>Water supply pipe</t>
  </si>
  <si>
    <t xml:space="preserve">Agriculture 
forestry  fishing    </t>
  </si>
  <si>
    <t>Actual rate of 
of benefit &amp; cost</t>
  </si>
  <si>
    <t>Planned length</t>
  </si>
  <si>
    <r>
      <t>계획면적</t>
    </r>
    <r>
      <rPr>
        <sz val="9"/>
        <rFont val="Times New Roman"/>
        <family val="1"/>
      </rPr>
      <t>(</t>
    </r>
    <r>
      <rPr>
        <sz val="9"/>
        <rFont val="바탕"/>
        <family val="1"/>
      </rPr>
      <t>㎢</t>
    </r>
    <r>
      <rPr>
        <sz val="9"/>
        <rFont val="Times New Roman"/>
        <family val="1"/>
      </rPr>
      <t>)</t>
    </r>
  </si>
  <si>
    <r>
      <t>계획연장</t>
    </r>
    <r>
      <rPr>
        <sz val="9"/>
        <rFont val="Times New Roman"/>
        <family val="1"/>
      </rPr>
      <t>(m)</t>
    </r>
  </si>
  <si>
    <r>
      <t>시설연장</t>
    </r>
    <r>
      <rPr>
        <sz val="9"/>
        <rFont val="Times New Roman"/>
        <family val="1"/>
      </rPr>
      <t>(m)</t>
    </r>
  </si>
  <si>
    <t>Open ditch</t>
  </si>
  <si>
    <t>Gutter</t>
  </si>
  <si>
    <t>Constructed length</t>
  </si>
  <si>
    <t>Planned length</t>
  </si>
  <si>
    <t>Distribution rate</t>
  </si>
  <si>
    <t>Planned area</t>
  </si>
  <si>
    <t>계획면적(㎢)</t>
  </si>
  <si>
    <t>맨홀(개소)</t>
  </si>
  <si>
    <t>우.오수받이(개소)</t>
  </si>
  <si>
    <t>토실.토구(개소)</t>
  </si>
  <si>
    <t>Source : Korea Electric Power Corporation Chungbuk District Head Office</t>
  </si>
  <si>
    <t>Source：Waterworks Management Office Facilities Division</t>
  </si>
  <si>
    <t>연     별</t>
  </si>
  <si>
    <t>Constructed length</t>
  </si>
  <si>
    <t>Unclassified pipe</t>
  </si>
  <si>
    <r>
      <t>분류식</t>
    </r>
    <r>
      <rPr>
        <sz val="10"/>
        <rFont val="Times New Roman"/>
        <family val="1"/>
      </rPr>
      <t xml:space="preserve">(m)    </t>
    </r>
    <r>
      <rPr>
        <sz val="9"/>
        <rFont val="Times New Roman"/>
        <family val="1"/>
      </rPr>
      <t xml:space="preserve"> Classified pipe</t>
    </r>
  </si>
  <si>
    <r>
      <t xml:space="preserve">오수관거 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Sewage Pipe Line</t>
    </r>
  </si>
  <si>
    <t>자료: 하수정책과</t>
  </si>
  <si>
    <r>
      <rPr>
        <sz val="9"/>
        <rFont val="바탕"/>
        <family val="1"/>
      </rPr>
      <t>암거</t>
    </r>
    <r>
      <rPr>
        <sz val="9"/>
        <rFont val="Times New Roman"/>
        <family val="1"/>
      </rPr>
      <t xml:space="preserve">  Culvert </t>
    </r>
  </si>
  <si>
    <r>
      <t xml:space="preserve">하수도 처리비용 분석        </t>
    </r>
    <r>
      <rPr>
        <sz val="9"/>
        <rFont val="Times New Roman"/>
        <family val="1"/>
      </rPr>
      <t>Cost of Sewage Disposal</t>
    </r>
  </si>
  <si>
    <t>2 0 1 6</t>
  </si>
  <si>
    <t>2 0 1 6</t>
  </si>
  <si>
    <t>2 0 1 3</t>
  </si>
  <si>
    <t>2 0 1 4</t>
  </si>
  <si>
    <t>2 0 1 5</t>
  </si>
  <si>
    <t>Paper and paper
production printing 
and publishing</t>
  </si>
  <si>
    <t>음식료품 및</t>
  </si>
  <si>
    <t>2 0 1 2</t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</si>
  <si>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</si>
  <si>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t>-</t>
  </si>
  <si>
    <t>2 0 1 3</t>
  </si>
  <si>
    <t>Cheongju-si</t>
  </si>
  <si>
    <t>Cheongwon-Gun</t>
  </si>
  <si>
    <t>2 0 1 4</t>
  </si>
  <si>
    <t>2 0 1 5</t>
  </si>
  <si>
    <t>2 0 1 3</t>
  </si>
  <si>
    <t>2 0 1 6</t>
  </si>
  <si>
    <t xml:space="preserve">자료：한국전력공사 충북본부 </t>
  </si>
  <si>
    <t>자료：상수도사업본부 시설과</t>
  </si>
  <si>
    <t>자료 : 상수도사업본부 업무과</t>
  </si>
  <si>
    <t>자료 : 하수정책과</t>
  </si>
  <si>
    <t>Note: The capacity indicates that of metropolitan area until '04</t>
  </si>
  <si>
    <t>Note: Standarized form changed since '05</t>
  </si>
  <si>
    <r>
      <rPr>
        <sz val="8"/>
        <rFont val="바탕"/>
        <family val="1"/>
      </rPr>
      <t xml:space="preserve">계
</t>
    </r>
    <r>
      <rPr>
        <sz val="8"/>
        <rFont val="Times New Roman"/>
        <family val="1"/>
      </rPr>
      <t>(d1+d2+d3)</t>
    </r>
  </si>
  <si>
    <t>https://www.waternow.go.kr/web/board/STAT?pMENUID=9</t>
  </si>
  <si>
    <r>
      <t>국가 상수도</t>
    </r>
    <r>
      <rPr>
        <sz val="11"/>
        <rFont val="돋움"/>
        <family val="3"/>
      </rPr>
      <t xml:space="preserve"> 정보시스템</t>
    </r>
  </si>
  <si>
    <t>2 0 1 7</t>
  </si>
  <si>
    <t>2 0 1 6</t>
  </si>
  <si>
    <t>2 0 1 7</t>
  </si>
  <si>
    <t>2 0 1 7</t>
  </si>
  <si>
    <t>2 0 1 7</t>
  </si>
  <si>
    <t>2 0 1 7</t>
  </si>
  <si>
    <t>2 0 1 6</t>
  </si>
  <si>
    <t xml:space="preserve">종이 및 종이제품 </t>
  </si>
  <si>
    <t>제조업,
인쇄 및 출판업</t>
  </si>
  <si>
    <t>고무 및 
플라스틱제조업</t>
  </si>
  <si>
    <t>(석유 및 
석탄제품 제외)</t>
  </si>
  <si>
    <t>기계 및 
장비제조업</t>
  </si>
  <si>
    <t>자료：한국전력공사 충북본부</t>
  </si>
  <si>
    <t>Source : Korea Electric Power Corporation Chungbuk District Head Office</t>
  </si>
  <si>
    <t>2 0 1 7</t>
  </si>
  <si>
    <t>https://www.waternow.go.kr/web/board/STAT?pMENUID=9</t>
  </si>
  <si>
    <t>자료：경제정책과</t>
  </si>
  <si>
    <t>2 0 1 4</t>
  </si>
  <si>
    <t>2 0 1 6</t>
  </si>
  <si>
    <t>2 0 1 6</t>
  </si>
  <si>
    <t>2 0 1 4</t>
  </si>
  <si>
    <t>2 0 1 5</t>
  </si>
  <si>
    <t>2 0 1 6</t>
  </si>
  <si>
    <t>2 0 1 7</t>
  </si>
  <si>
    <t>2016년</t>
  </si>
  <si>
    <r>
      <t>2</t>
    </r>
    <r>
      <rPr>
        <sz val="11"/>
        <rFont val="돋움"/>
        <family val="3"/>
      </rPr>
      <t>017년</t>
    </r>
  </si>
  <si>
    <t>Source : Economic Policy Division</t>
  </si>
  <si>
    <t>-</t>
  </si>
  <si>
    <t>…</t>
  </si>
  <si>
    <t>2 0 1 8</t>
  </si>
  <si>
    <t>-</t>
  </si>
  <si>
    <t>https://www.waternow.go.kr/web/board/STAT?pMENUID=9</t>
  </si>
  <si>
    <t>급수전수(개)</t>
  </si>
  <si>
    <t>에나멜코팅 도복장강관</t>
  </si>
  <si>
    <t>엑상에폭시 도복장강관</t>
  </si>
  <si>
    <t>덕타일주철관</t>
  </si>
  <si>
    <t>PVC관</t>
    <rPh sb="0" eb="4">
      <t>1)</t>
    </rPh>
    <phoneticPr fontId="4" type="noConversion"/>
  </si>
  <si>
    <t>PE관</t>
  </si>
  <si>
    <t>연간조정량</t>
  </si>
  <si>
    <t>총괄원가</t>
  </si>
  <si>
    <t xml:space="preserve"> 주 : 1) 합성수지관에 PVC, PE 포함  Including PVC, PE</t>
  </si>
  <si>
    <t>대 중 탕 용</t>
  </si>
  <si>
    <t>전용 공업용</t>
  </si>
  <si>
    <t>-</t>
  </si>
  <si>
    <t>스텐레스관</t>
  </si>
  <si>
    <t>General</t>
  </si>
  <si>
    <t>Industrial</t>
  </si>
  <si>
    <t>Industrial</t>
  </si>
  <si>
    <t>2 0 1 9</t>
  </si>
  <si>
    <t>2 0 1 9</t>
  </si>
  <si>
    <t>Water Supply Service</t>
  </si>
  <si>
    <t>국가 상수도 정보시스템</t>
  </si>
  <si>
    <t>&lt;새로받음&gt;</t>
  </si>
  <si>
    <t>&lt;새로받음&gt;&lt;</t>
  </si>
  <si>
    <t xml:space="preserve">                -</t>
  </si>
  <si>
    <t>2 0 1 9</t>
  </si>
  <si>
    <t>2. 제조업 중분류별 전력사용량</t>
  </si>
  <si>
    <t>(단위 : ㎢,m,개소)</t>
  </si>
  <si>
    <r>
      <t xml:space="preserve">(Unit : </t>
    </r>
    <r>
      <rPr>
        <sz val="9"/>
        <rFont val="바탕"/>
        <family val="1"/>
      </rPr>
      <t>㎢</t>
    </r>
    <r>
      <rPr>
        <sz val="9"/>
        <rFont val="Times New Roman"/>
        <family val="1"/>
      </rPr>
      <t>,m,number)</t>
    </r>
  </si>
  <si>
    <t>4. 상수도 보급현황</t>
  </si>
  <si>
    <t>5. 상 수 도 관</t>
  </si>
  <si>
    <t>5. Water Supply Pipes</t>
  </si>
  <si>
    <t>5. 상 수 도 관(계속)</t>
  </si>
  <si>
    <t>5. Water Supply Pipes(cont'd)</t>
  </si>
  <si>
    <t>6. 급  수  사  용  량</t>
  </si>
  <si>
    <t>6.  Water Consumption by Use</t>
  </si>
  <si>
    <t>7. 급수사용료 부과</t>
  </si>
  <si>
    <t>7. Water Usage Charges</t>
  </si>
  <si>
    <t>8. 하수도 보급률</t>
  </si>
  <si>
    <t>9. 하수사용료 부과</t>
  </si>
  <si>
    <t>10.  하   수   관   거</t>
  </si>
  <si>
    <t>2 0 2 0</t>
  </si>
  <si>
    <t>2 0 2 0</t>
  </si>
  <si>
    <t>…</t>
  </si>
  <si>
    <t>10. Sewage Pipes</t>
  </si>
  <si>
    <t>10.  하   수   관   거(계속)</t>
  </si>
  <si>
    <t>10. Sewage Pipes(cont'd)</t>
  </si>
  <si>
    <t>Share of total (%)</t>
  </si>
  <si>
    <t>Share of total (%)</t>
  </si>
  <si>
    <t>2. Electric Power Consumption by Industry Type</t>
  </si>
  <si>
    <t>City gas</t>
  </si>
  <si>
    <t>Propane gas</t>
  </si>
  <si>
    <t>Population with water supply</t>
  </si>
  <si>
    <t>Water supply rate (%)</t>
  </si>
  <si>
    <t>보급률</t>
  </si>
  <si>
    <t>Number of  faucets
(number)</t>
  </si>
  <si>
    <t>Water drain pipe</t>
  </si>
  <si>
    <t>Others</t>
  </si>
  <si>
    <t>Ductile iron pipe</t>
  </si>
  <si>
    <t>Cast iron</t>
  </si>
  <si>
    <t>Enamel coated steel pipe</t>
  </si>
  <si>
    <t>Liquid epoxy coated steel pipe</t>
  </si>
  <si>
    <t>Copper
pipe</t>
  </si>
  <si>
    <t>Residential</t>
  </si>
  <si>
    <t xml:space="preserve">Bathhouse </t>
  </si>
  <si>
    <t>Sewerage system</t>
  </si>
  <si>
    <t>(Unit : million won)</t>
  </si>
  <si>
    <t>Sewerage Service Charges</t>
  </si>
  <si>
    <t>Residential</t>
  </si>
  <si>
    <t>Commercial (General)</t>
  </si>
  <si>
    <t xml:space="preserve">Usage charge (million won) </t>
  </si>
  <si>
    <t>Average unit price (won/ton)</t>
  </si>
  <si>
    <t>Gross cost 
(million won)</t>
  </si>
  <si>
    <t>Gross unit cost (won/ton)</t>
  </si>
  <si>
    <t>Rain water pipe line</t>
  </si>
  <si>
    <t>(Number)</t>
  </si>
  <si>
    <t xml:space="preserve"> inlet (Number)</t>
  </si>
  <si>
    <t>Rain·Waste water</t>
  </si>
  <si>
    <t>-</t>
  </si>
  <si>
    <t>-</t>
  </si>
  <si>
    <t>Unplasticized poly(vinly chloride) pipe</t>
  </si>
  <si>
    <t>수도용 경질폴리염화
비닐관</t>
  </si>
  <si>
    <t>(Unit : thousand won)</t>
  </si>
  <si>
    <r>
      <t>(단위：</t>
    </r>
    <r>
      <rPr>
        <sz val="9"/>
        <rFont val="Times New Roman"/>
        <family val="1"/>
      </rPr>
      <t>MWh</t>
    </r>
    <r>
      <rPr>
        <sz val="9"/>
        <rFont val="바탕"/>
        <family val="1"/>
      </rPr>
      <t>)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</si>
  <si>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MWh)</t>
    </r>
  </si>
  <si>
    <r>
      <t xml:space="preserve">                              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업</t>
    </r>
    <r>
      <rPr>
        <sz val="9"/>
        <rFont val="Times New Roman"/>
        <family val="1"/>
      </rPr>
      <t xml:space="preserve">       </t>
    </r>
    <r>
      <rPr>
        <sz val="9"/>
        <rFont val="바탕"/>
        <family val="1"/>
      </rPr>
      <t>용</t>
    </r>
  </si>
  <si>
    <r>
      <rPr>
        <sz val="9"/>
        <rFont val="바탕"/>
        <family val="1"/>
      </rPr>
      <t xml:space="preserve"> 연   별</t>
    </r>
    <r>
      <rPr>
        <sz val="9"/>
        <rFont val="Times New Roman"/>
        <family val="1"/>
      </rPr>
      <t> </t>
    </r>
  </si>
  <si>
    <r>
      <rPr>
        <sz val="9"/>
        <rFont val="바탕"/>
        <family val="1"/>
      </rPr>
      <t>점유율</t>
    </r>
    <r>
      <rPr>
        <sz val="9"/>
        <rFont val="Times New Roman"/>
        <family val="1"/>
      </rPr>
      <t>(%)</t>
    </r>
  </si>
  <si>
    <r>
      <rPr>
        <sz val="9"/>
        <rFont val="바탕"/>
        <family val="1"/>
      </rPr>
      <t>소</t>
    </r>
    <r>
      <rPr>
        <sz val="9"/>
        <rFont val="Times New Roman"/>
        <family val="1"/>
      </rPr>
      <t>   </t>
    </r>
    <r>
      <rPr>
        <sz val="9"/>
        <rFont val="바탕"/>
        <family val="1"/>
      </rPr>
      <t>계</t>
    </r>
  </si>
  <si>
    <r>
      <rPr>
        <sz val="9"/>
        <rFont val="바탕"/>
        <family val="1"/>
      </rPr>
      <t>광</t>
    </r>
    <r>
      <rPr>
        <sz val="9"/>
        <rFont val="Times New Roman"/>
        <family val="1"/>
      </rPr>
      <t>    </t>
    </r>
    <r>
      <rPr>
        <sz val="9"/>
        <rFont val="바탕"/>
        <family val="1"/>
      </rPr>
      <t>업</t>
    </r>
  </si>
  <si>
    <r>
      <rPr>
        <sz val="9"/>
        <rFont val="바탕"/>
        <family val="1"/>
      </rPr>
      <t>제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조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업</t>
    </r>
  </si>
  <si>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별</t>
    </r>
  </si>
  <si>
    <r>
      <rPr>
        <sz val="9"/>
        <rFont val="바탕"/>
        <family val="1"/>
      </rPr>
      <t>합</t>
    </r>
    <r>
      <rPr>
        <sz val="9"/>
        <rFont val="Times New Roman"/>
        <family val="1"/>
      </rPr>
      <t>   </t>
    </r>
    <r>
      <rPr>
        <sz val="9"/>
        <rFont val="바탕"/>
        <family val="1"/>
      </rPr>
      <t>계</t>
    </r>
  </si>
  <si>
    <r>
      <rPr>
        <sz val="9"/>
        <rFont val="바탕"/>
        <family val="1"/>
      </rPr>
      <t>공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공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>용</t>
    </r>
  </si>
  <si>
    <r>
      <rPr>
        <sz val="9"/>
        <rFont val="바탕"/>
        <family val="1"/>
      </rPr>
      <t>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</t>
    </r>
  </si>
  <si>
    <r>
      <rPr>
        <sz val="9"/>
        <rFont val="바탕"/>
        <family val="1"/>
      </rPr>
      <t>점유율</t>
    </r>
    <r>
      <rPr>
        <sz val="9"/>
        <rFont val="Times New Roman"/>
        <family val="1"/>
      </rPr>
      <t xml:space="preserve">(%) </t>
    </r>
  </si>
  <si>
    <r>
      <rPr>
        <sz val="9"/>
        <rFont val="바탕"/>
        <family val="1"/>
      </rPr>
      <t>점유율</t>
    </r>
    <r>
      <rPr>
        <sz val="9"/>
        <rFont val="Times New Roman"/>
        <family val="1"/>
      </rPr>
      <t xml:space="preserve"> (%) </t>
    </r>
  </si>
  <si>
    <r>
      <rPr>
        <sz val="9"/>
        <rFont val="바탕"/>
        <family val="1"/>
      </rPr>
      <t>점유율</t>
    </r>
    <r>
      <rPr>
        <sz val="9"/>
        <rFont val="Times New Roman"/>
        <family val="1"/>
      </rPr>
      <t xml:space="preserve"> (%)</t>
    </r>
  </si>
  <si>
    <r>
      <rPr>
        <sz val="9"/>
        <rFont val="바탕"/>
        <family val="1"/>
      </rPr>
      <t>농림수산업</t>
    </r>
  </si>
  <si>
    <r>
      <t>(</t>
    </r>
    <r>
      <rPr>
        <sz val="9"/>
        <rFont val="바탕"/>
        <family val="1"/>
      </rPr>
      <t>단위：</t>
    </r>
    <r>
      <rPr>
        <sz val="9"/>
        <rFont val="Times New Roman"/>
        <family val="1"/>
      </rPr>
      <t>MWh)</t>
    </r>
  </si>
  <si>
    <r>
      <t xml:space="preserve"> 1   </t>
    </r>
    <r>
      <rPr>
        <sz val="9"/>
        <rFont val="바탕"/>
        <family val="1"/>
      </rPr>
      <t>월</t>
    </r>
  </si>
  <si>
    <t>주 : 2011년 나무 및 나무제품 제조 부분 가구 및 기타가구류 포함</t>
  </si>
  <si>
    <t xml:space="preserve">     자료 : 한국전력공사 전력빅데이터 자료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</si>
  <si>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place)</t>
    </r>
  </si>
  <si>
    <r>
      <t xml:space="preserve">판매량 </t>
    </r>
    <r>
      <rPr>
        <sz val="9"/>
        <rFont val="Times New Roman"/>
        <family val="1"/>
      </rPr>
      <t>(1000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)</t>
    </r>
  </si>
  <si>
    <r>
      <t>판매량 (</t>
    </r>
    <r>
      <rPr>
        <sz val="9"/>
        <rFont val="Times New Roman"/>
        <family val="1"/>
      </rPr>
      <t>t</t>
    </r>
    <r>
      <rPr>
        <sz val="9"/>
        <rFont val="바탕"/>
        <family val="1"/>
      </rPr>
      <t>)</t>
    </r>
  </si>
  <si>
    <r>
      <t xml:space="preserve">Amount sold
(thousand 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)</t>
    </r>
  </si>
  <si>
    <r>
      <t xml:space="preserve">Amount sold
(thousand 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)</t>
    </r>
  </si>
  <si>
    <t>판매소 수</t>
  </si>
  <si>
    <t>판매소 수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</si>
  <si>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person unless otherwise specified)</t>
    </r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</si>
  <si>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>  </t>
    </r>
    <r>
      <rPr>
        <sz val="9"/>
        <rFont val="바탕"/>
        <family val="1"/>
      </rPr>
      <t xml:space="preserve">별
</t>
    </r>
    <r>
      <rPr>
        <sz val="9"/>
        <rFont val="Times New Roman"/>
        <family val="1"/>
      </rPr>
      <t>Year</t>
    </r>
  </si>
  <si>
    <r>
      <rPr>
        <sz val="9"/>
        <rFont val="바탕"/>
        <family val="1"/>
      </rPr>
      <t>시</t>
    </r>
    <r>
      <rPr>
        <sz val="9"/>
        <rFont val="Times New Roman"/>
        <family val="1"/>
      </rPr>
      <t> </t>
    </r>
    <r>
      <rPr>
        <sz val="9"/>
        <rFont val="바탕"/>
        <family val="1"/>
      </rPr>
      <t>설</t>
    </r>
    <r>
      <rPr>
        <sz val="9"/>
        <rFont val="Times New Roman"/>
        <family val="1"/>
      </rPr>
      <t> </t>
    </r>
    <r>
      <rPr>
        <sz val="9"/>
        <rFont val="바탕"/>
        <family val="1"/>
      </rPr>
      <t>용</t>
    </r>
    <r>
      <rPr>
        <sz val="9"/>
        <rFont val="Times New Roman"/>
        <family val="1"/>
      </rPr>
      <t> </t>
    </r>
    <r>
      <rPr>
        <sz val="9"/>
        <rFont val="바탕"/>
        <family val="1"/>
      </rPr>
      <t>량
(㎥/일)</t>
    </r>
  </si>
  <si>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 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  </t>
    </r>
    <r>
      <rPr>
        <sz val="9"/>
        <rFont val="바탕"/>
        <family val="1"/>
      </rPr>
      <t xml:space="preserve">량
</t>
    </r>
    <r>
      <rPr>
        <sz val="9"/>
        <rFont val="Times New Roman"/>
        <family val="1"/>
      </rPr>
      <t>(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</t>
    </r>
    <r>
      <rPr>
        <sz val="9"/>
        <rFont val="바탕"/>
        <family val="1"/>
      </rPr>
      <t>일</t>
    </r>
    <r>
      <rPr>
        <sz val="9"/>
        <rFont val="Times New Roman"/>
        <family val="1"/>
      </rPr>
      <t>)</t>
    </r>
  </si>
  <si>
    <r>
      <t>1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인당</t>
    </r>
    <r>
      <rPr>
        <sz val="9"/>
        <rFont val="Times New Roman"/>
        <family val="1"/>
      </rPr>
      <t xml:space="preserve"> 
 </t>
    </r>
    <r>
      <rPr>
        <sz val="9"/>
        <rFont val="바탕"/>
        <family val="1"/>
      </rPr>
      <t>급수량</t>
    </r>
    <r>
      <rPr>
        <sz val="9"/>
        <rFont val="Times New Roman"/>
        <family val="1"/>
      </rPr>
      <t>(</t>
    </r>
    <r>
      <rPr>
        <sz val="9"/>
        <rFont val="바탕"/>
        <family val="1"/>
      </rPr>
      <t>ℓ</t>
    </r>
    <r>
      <rPr>
        <sz val="9"/>
        <rFont val="Times New Roman"/>
        <family val="1"/>
      </rPr>
      <t>)</t>
    </r>
  </si>
  <si>
    <r>
      <t>Water supp1y capacity (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/day)</t>
    </r>
  </si>
  <si>
    <r>
      <t>Amount of water supplied (</t>
    </r>
    <r>
      <rPr>
        <sz val="9"/>
        <rFont val="바탕"/>
        <family val="1"/>
      </rPr>
      <t>㎥</t>
    </r>
    <r>
      <rPr>
        <sz val="9"/>
        <rFont val="Times New Roman"/>
        <family val="1"/>
      </rPr>
      <t>/day)</t>
    </r>
  </si>
  <si>
    <r>
      <t>Daily water supply per person(</t>
    </r>
    <r>
      <rPr>
        <sz val="9"/>
        <rFont val="바탕"/>
        <family val="1"/>
      </rPr>
      <t>ℓ</t>
    </r>
    <r>
      <rPr>
        <sz val="9"/>
        <rFont val="Times New Roman"/>
        <family val="1"/>
      </rPr>
      <t>)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</si>
  <si>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Waterworks Management Office Facilities Division</t>
    </r>
  </si>
  <si>
    <r>
      <t xml:space="preserve">주 : 시설용량은 </t>
    </r>
    <r>
      <rPr>
        <sz val="9"/>
        <rFont val="Times New Roman"/>
        <family val="1"/>
      </rPr>
      <t>2004</t>
    </r>
    <r>
      <rPr>
        <sz val="9"/>
        <rFont val="바탕"/>
        <family val="1"/>
      </rPr>
      <t xml:space="preserve">년까지 광역권 포함. </t>
    </r>
  </si>
  <si>
    <r>
      <t xml:space="preserve">         2005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자체시설용량만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표기하였음</t>
    </r>
    <r>
      <rPr>
        <sz val="9"/>
        <rFont val="Times New Roman"/>
        <family val="1"/>
      </rPr>
      <t>.</t>
    </r>
  </si>
  <si>
    <t>에나멜코팅 도복장강관</t>
  </si>
  <si>
    <t xml:space="preserve">     2 0 1 3</t>
  </si>
  <si>
    <r>
      <t>(Unit</t>
    </r>
    <r>
      <rPr>
        <sz val="9"/>
        <rFont val="바탕"/>
        <family val="1"/>
      </rPr>
      <t>：㎥</t>
    </r>
    <r>
      <rPr>
        <sz val="9"/>
        <rFont val="Times New Roman"/>
        <family val="1"/>
      </rPr>
      <t>)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</si>
  <si>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</si>
  <si>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Waterworks Management Office Water Administration Division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</si>
  <si>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Waterworks Management Bureau</t>
    </r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</si>
  <si>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person, %)</t>
    </r>
  </si>
  <si>
    <r>
      <t>Source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Sewage Policy Division</t>
    </r>
  </si>
  <si>
    <r>
      <t xml:space="preserve">주 : </t>
    </r>
    <r>
      <rPr>
        <sz val="9"/>
        <rFont val="Times New Roman"/>
        <family val="1"/>
      </rPr>
      <t>2005</t>
    </r>
    <r>
      <rPr>
        <sz val="9"/>
        <rFont val="바탕"/>
        <family val="1"/>
      </rPr>
      <t>년부터  표준화 서식변경</t>
    </r>
  </si>
  <si>
    <r>
      <rPr>
        <sz val="8"/>
        <rFont val="바탕"/>
        <family val="1"/>
      </rPr>
      <t>총인구</t>
    </r>
    <r>
      <rPr>
        <sz val="8"/>
        <rFont val="Times New Roman"/>
        <family val="1"/>
      </rPr>
      <t>(</t>
    </r>
    <r>
      <rPr>
        <sz val="8"/>
        <rFont val="바탕"/>
        <family val="1"/>
      </rPr>
      <t>명</t>
    </r>
    <r>
      <rPr>
        <sz val="8"/>
        <rFont val="Times New Roman"/>
        <family val="1"/>
      </rPr>
      <t xml:space="preserve">)
(A)
Total
Population
</t>
    </r>
  </si>
  <si>
    <r>
      <rPr>
        <sz val="8"/>
        <rFont val="바탕"/>
        <family val="1"/>
      </rPr>
      <t xml:space="preserve">미처리인구
</t>
    </r>
    <r>
      <rPr>
        <sz val="8"/>
        <rFont val="Times New Roman"/>
        <family val="1"/>
      </rPr>
      <t>(B)</t>
    </r>
    <r>
      <rPr>
        <sz val="8"/>
        <rFont val="바탕"/>
        <family val="1"/>
      </rPr>
      <t xml:space="preserve">
</t>
    </r>
    <r>
      <rPr>
        <sz val="8"/>
        <rFont val="Times New Roman"/>
        <family val="1"/>
      </rPr>
      <t xml:space="preserve">Population without sewerage service </t>
    </r>
  </si>
  <si>
    <r>
      <rPr>
        <sz val="8"/>
        <rFont val="바탕"/>
        <family val="1"/>
      </rPr>
      <t>공공하수처리시설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처리인구</t>
    </r>
    <r>
      <rPr>
        <sz val="8"/>
        <rFont val="Times New Roman"/>
        <family val="1"/>
      </rPr>
      <t>(</t>
    </r>
    <r>
      <rPr>
        <sz val="8"/>
        <rFont val="바탕"/>
        <family val="1"/>
      </rPr>
      <t>명</t>
    </r>
    <r>
      <rPr>
        <sz val="8"/>
        <rFont val="Times New Roman"/>
        <family val="1"/>
      </rPr>
      <t>)
Population connected to public sewerage facilities</t>
    </r>
  </si>
  <si>
    <r>
      <rPr>
        <sz val="8"/>
        <rFont val="바탕"/>
        <family val="1"/>
      </rPr>
      <t>물리적</t>
    </r>
    <r>
      <rPr>
        <sz val="8"/>
        <rFont val="Times New Roman"/>
        <family val="1"/>
      </rPr>
      <t>(1</t>
    </r>
    <r>
      <rPr>
        <sz val="8"/>
        <rFont val="바탕"/>
        <family val="1"/>
      </rPr>
      <t>차</t>
    </r>
    <r>
      <rPr>
        <sz val="8"/>
        <rFont val="Times New Roman"/>
        <family val="1"/>
      </rPr>
      <t>)</t>
    </r>
    <r>
      <rPr>
        <sz val="8"/>
        <rFont val="바탕"/>
        <family val="1"/>
      </rPr>
      <t xml:space="preserve">
</t>
    </r>
    <r>
      <rPr>
        <sz val="8"/>
        <rFont val="Times New Roman"/>
        <family val="1"/>
      </rPr>
      <t>Mechanical (d1)</t>
    </r>
  </si>
  <si>
    <r>
      <rPr>
        <sz val="8"/>
        <rFont val="바탕"/>
        <family val="1"/>
      </rPr>
      <t>고도</t>
    </r>
    <r>
      <rPr>
        <sz val="8"/>
        <rFont val="Times New Roman"/>
        <family val="1"/>
      </rPr>
      <t>(3</t>
    </r>
    <r>
      <rPr>
        <sz val="8"/>
        <rFont val="바탕"/>
        <family val="1"/>
      </rPr>
      <t>차</t>
    </r>
    <r>
      <rPr>
        <sz val="8"/>
        <rFont val="Times New Roman"/>
        <family val="1"/>
      </rPr>
      <t>)</t>
    </r>
    <r>
      <rPr>
        <sz val="8"/>
        <rFont val="바탕"/>
        <family val="1"/>
      </rPr>
      <t xml:space="preserve">
</t>
    </r>
    <r>
      <rPr>
        <sz val="8"/>
        <rFont val="Times New Roman"/>
        <family val="1"/>
      </rPr>
      <t xml:space="preserve">Advanced           (d3) </t>
    </r>
  </si>
  <si>
    <r>
      <rPr>
        <sz val="8"/>
        <rFont val="바탕"/>
        <family val="1"/>
      </rPr>
      <t>하수도</t>
    </r>
    <r>
      <rPr>
        <sz val="8"/>
        <rFont val="Times New Roman"/>
        <family val="1"/>
      </rPr>
      <t xml:space="preserve">            </t>
    </r>
    <r>
      <rPr>
        <sz val="8"/>
        <rFont val="바탕"/>
        <family val="1"/>
      </rPr>
      <t>보급률</t>
    </r>
    <r>
      <rPr>
        <sz val="8"/>
        <rFont val="Times New Roman"/>
        <family val="1"/>
      </rPr>
      <t>(%)
Sewerage distribution rate(%)</t>
    </r>
  </si>
  <si>
    <r>
      <rPr>
        <sz val="8"/>
        <rFont val="바탕"/>
        <family val="1"/>
      </rPr>
      <t>생물학적</t>
    </r>
    <r>
      <rPr>
        <sz val="8"/>
        <rFont val="Times New Roman"/>
        <family val="1"/>
      </rPr>
      <t xml:space="preserve">             (2</t>
    </r>
    <r>
      <rPr>
        <sz val="8"/>
        <rFont val="바탕"/>
        <family val="1"/>
      </rPr>
      <t>차</t>
    </r>
    <r>
      <rPr>
        <sz val="8"/>
        <rFont val="Times New Roman"/>
        <family val="1"/>
      </rPr>
      <t>)</t>
    </r>
    <r>
      <rPr>
        <sz val="8"/>
        <rFont val="바탕"/>
        <family val="1"/>
      </rPr>
      <t xml:space="preserve">
</t>
    </r>
    <r>
      <rPr>
        <sz val="8"/>
        <rFont val="Times New Roman"/>
        <family val="1"/>
      </rPr>
      <t>Biological          (d2)</t>
    </r>
  </si>
  <si>
    <r>
      <rPr>
        <sz val="8"/>
        <rFont val="바탕"/>
        <family val="1"/>
      </rPr>
      <t xml:space="preserve">처리대상
인구
</t>
    </r>
    <r>
      <rPr>
        <sz val="8"/>
        <rFont val="Times New Roman"/>
        <family val="1"/>
      </rPr>
      <t xml:space="preserve">(C=A-B)
Population with </t>
    </r>
    <r>
      <rPr>
        <sz val="9"/>
        <rFont val="Times New Roman"/>
        <family val="1"/>
      </rPr>
      <t>sewerage service</t>
    </r>
  </si>
  <si>
    <r>
      <t xml:space="preserve">연  별
</t>
    </r>
    <r>
      <rPr>
        <sz val="9"/>
        <rFont val="Times New Roman"/>
        <family val="1"/>
      </rPr>
      <t>Year</t>
    </r>
  </si>
  <si>
    <r>
      <t xml:space="preserve">업종별 하수사용료    </t>
    </r>
    <r>
      <rPr>
        <sz val="9"/>
        <rFont val="Times New Roman"/>
        <family val="1"/>
      </rPr>
      <t>Sewerage service charges by use</t>
    </r>
  </si>
  <si>
    <r>
      <t xml:space="preserve">연  별
</t>
    </r>
    <r>
      <rPr>
        <sz val="9"/>
        <rFont val="Times New Roman"/>
        <family val="1"/>
      </rPr>
      <t>Year</t>
    </r>
  </si>
  <si>
    <r>
      <t>(</t>
    </r>
    <r>
      <rPr>
        <sz val="9"/>
        <rFont val="바탕"/>
        <family val="1"/>
      </rPr>
      <t>천톤</t>
    </r>
    <r>
      <rPr>
        <sz val="9"/>
        <rFont val="Times New Roman"/>
        <family val="1"/>
      </rPr>
      <t xml:space="preserve">) </t>
    </r>
    <r>
      <rPr>
        <b/>
        <sz val="9"/>
        <rFont val="Times New Roman"/>
        <family val="1"/>
      </rPr>
      <t>(A)</t>
    </r>
  </si>
  <si>
    <t>평균단가            (원/톤)</t>
  </si>
  <si>
    <t>총괄단위원가             (원/톤)</t>
  </si>
  <si>
    <t>Total volume charged for the usage of sewerage (thousand tons)</t>
  </si>
  <si>
    <r>
      <t>(</t>
    </r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㎢</t>
    </r>
    <r>
      <rPr>
        <sz val="9"/>
        <rFont val="Times New Roman"/>
        <family val="1"/>
      </rPr>
      <t>,m,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>)</t>
    </r>
  </si>
  <si>
    <r>
      <t>보급율</t>
    </r>
    <r>
      <rPr>
        <sz val="9"/>
        <rFont val="Times New Roman"/>
        <family val="1"/>
      </rPr>
      <t>(%)</t>
    </r>
  </si>
  <si>
    <r>
      <t>분류식</t>
    </r>
    <r>
      <rPr>
        <sz val="9"/>
        <rFont val="Times New Roman"/>
        <family val="1"/>
      </rPr>
      <t>(m)</t>
    </r>
  </si>
  <si>
    <r>
      <rPr>
        <sz val="9"/>
        <rFont val="바탕"/>
        <family val="1"/>
      </rPr>
      <t>개거</t>
    </r>
  </si>
  <si>
    <r>
      <t>오수관거</t>
    </r>
    <r>
      <rPr>
        <sz val="9"/>
        <rFont val="Times New Roman"/>
        <family val="1"/>
      </rPr>
      <t xml:space="preserve"> Sewage pipe line</t>
    </r>
  </si>
  <si>
    <t xml:space="preserve"> -</t>
  </si>
  <si>
    <t xml:space="preserve"> -</t>
  </si>
  <si>
    <t xml:space="preserve"> -</t>
  </si>
  <si>
    <t xml:space="preserve"> -</t>
  </si>
  <si>
    <t>기 타</t>
  </si>
  <si>
    <t>에나멜코팅        도복장강관</t>
  </si>
  <si>
    <t>엑상에폭시          도복장강관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</si>
  <si>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m)</t>
    </r>
  </si>
  <si>
    <r>
      <t>(Unit</t>
    </r>
    <r>
      <rPr>
        <sz val="9"/>
        <rFont val="돋움"/>
        <family val="3"/>
      </rPr>
      <t>：</t>
    </r>
    <r>
      <rPr>
        <sz val="9"/>
        <rFont val="Times New Roman"/>
        <family val="1"/>
      </rPr>
      <t>m)</t>
    </r>
  </si>
  <si>
    <t>(단위：m)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</si>
</sst>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_ "/>
    <numFmt numFmtId="177" formatCode="#,##0_ "/>
    <numFmt numFmtId="178" formatCode="#,##0.0"/>
    <numFmt numFmtId="179" formatCode="#,##0_);[Red]\(#,##0\)"/>
    <numFmt numFmtId="180" formatCode="0.0_);[Red]\(0.0\)"/>
    <numFmt numFmtId="181" formatCode="#,###,;"/>
    <numFmt numFmtId="182" formatCode="_ * #,##0_ ;_ * \-#,##0_ ;_ * &quot;-&quot;_ ;_ @_ "/>
    <numFmt numFmtId="183" formatCode="_ * #,##0.00_ ;_ * \-#,##0.00_ ;_ * &quot;-&quot;??_ ;_ @_ "/>
    <numFmt numFmtId="184" formatCode="&quot;₩&quot;#,##0.00;[Red]&quot;₩&quot;\-#,##0.00"/>
    <numFmt numFmtId="185" formatCode="_ &quot;₩&quot;* #,##0_ ;_ &quot;₩&quot;* \-#,##0_ ;_ &quot;₩&quot;* &quot;-&quot;_ ;_ @_ "/>
    <numFmt numFmtId="186" formatCode="&quot;$&quot;#,##0_);[Red]\(&quot;$&quot;#,##0\)"/>
    <numFmt numFmtId="187" formatCode="&quot;₩&quot;#,##0;[Red]&quot;₩&quot;\-#,##0"/>
    <numFmt numFmtId="188" formatCode="_ &quot;₩&quot;* #,##0.00_ ;_ &quot;₩&quot;* \-#,##0.00_ ;_ &quot;₩&quot;* &quot;-&quot;??_ ;_ @_ "/>
    <numFmt numFmtId="189" formatCode="&quot;$&quot;#,##0.00_);[Red]\(&quot;$&quot;#,##0.00\)"/>
    <numFmt numFmtId="190" formatCode="#,##0;[Red]&quot;-&quot;#,##0"/>
    <numFmt numFmtId="191" formatCode="#,##0.00;[Red]&quot;-&quot;#,##0.00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* #,##0.0_-;\-* #,##0.0_-;_-* &quot;-&quot;?_-;_-@_-"/>
    <numFmt numFmtId="195" formatCode="#,##0.00_ "/>
    <numFmt numFmtId="196" formatCode="&quot;R$&quot;#,##0.00;&quot;R$&quot;\-#,##0.00"/>
    <numFmt numFmtId="197" formatCode="&quot;₩&quot;#,##0.00;&quot;₩&quot;\-#,##0.00"/>
    <numFmt numFmtId="198" formatCode="0_);[Red]\(0\)"/>
    <numFmt numFmtId="199" formatCode="0.00_);[Red]\(0.00\)"/>
    <numFmt numFmtId="200" formatCode="0.00_ "/>
    <numFmt numFmtId="201" formatCode="0.0_ "/>
    <numFmt numFmtId="202" formatCode="_-* #,##0.0_-;\-* #,##0.0_-;_-* &quot;-&quot;_-;_-@_-"/>
    <numFmt numFmtId="203" formatCode="#,##0.0_ "/>
    <numFmt numFmtId="204" formatCode="#,##0,"/>
    <numFmt numFmtId="205" formatCode="_-* #,##0_-;\-* #,##0_-;_-* &quot;-&quot;?_-;_-@_-"/>
    <numFmt numFmtId="206" formatCode="_-* #,##0_-;\-* #,##0_-;_-* &quot;-&quot;??_-;_-@_-"/>
  </numFmts>
  <fonts count="10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color indexed="8"/>
      <name val="바탕"/>
      <family val="1"/>
    </font>
    <font>
      <sz val="9"/>
      <color indexed="8"/>
      <name val="돋움"/>
      <family val="3"/>
    </font>
    <font>
      <sz val="11"/>
      <name val="바탕"/>
      <family val="1"/>
    </font>
    <font>
      <b/>
      <sz val="16"/>
      <color indexed="8"/>
      <name val="바탕"/>
      <family val="1"/>
    </font>
    <font>
      <sz val="11"/>
      <color indexed="8"/>
      <name val="돋움"/>
      <family val="3"/>
    </font>
    <font>
      <sz val="9"/>
      <name val="바탕"/>
      <family val="1"/>
    </font>
    <font>
      <b/>
      <sz val="16"/>
      <name val="바탕"/>
      <family val="1"/>
    </font>
    <font>
      <b/>
      <sz val="9"/>
      <name val="바탕"/>
      <family val="1"/>
    </font>
    <font>
      <b/>
      <sz val="9"/>
      <name val="돋움"/>
      <family val="3"/>
    </font>
    <font>
      <u val="single"/>
      <sz val="11"/>
      <color indexed="12"/>
      <name val="돋움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¸íÁ¶"/>
      <family val="3"/>
    </font>
    <font>
      <sz val="12"/>
      <name val="¸iA¶"/>
      <family val="3"/>
    </font>
    <font>
      <sz val="11"/>
      <name val="µ¸¿ò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Geneva"/>
      <family val="2"/>
    </font>
    <font>
      <sz val="11"/>
      <name val="μ¸¿o"/>
      <family val="3"/>
    </font>
    <font>
      <sz val="12"/>
      <name val="±¼¸²A¼"/>
      <family val="3"/>
    </font>
    <font>
      <sz val="12"/>
      <name val="±¼¸²Ã¼"/>
      <family val="3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돋움"/>
      <family val="3"/>
    </font>
    <font>
      <sz val="8"/>
      <color indexed="8"/>
      <name val="Times New Roman"/>
      <family val="1"/>
    </font>
    <font>
      <b/>
      <sz val="11"/>
      <color indexed="10"/>
      <name val="돋움"/>
      <family val="3"/>
    </font>
    <font>
      <sz val="8"/>
      <name val="바탕"/>
      <family val="1"/>
    </font>
    <font>
      <sz val="14"/>
      <name val="뼻뮝"/>
      <family val="3"/>
    </font>
    <font>
      <sz val="11"/>
      <name val="굴림체"/>
      <family val="3"/>
    </font>
    <font>
      <sz val="10"/>
      <name val="굴림체"/>
      <family val="3"/>
    </font>
    <font>
      <sz val="10"/>
      <name val="명조"/>
      <family val="3"/>
    </font>
    <font>
      <sz val="10"/>
      <name val="돋움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b/>
      <u val="single"/>
      <sz val="13"/>
      <name val="굴림체"/>
      <family val="3"/>
    </font>
    <font>
      <sz val="12"/>
      <name val="굴림체"/>
      <family val="3"/>
    </font>
    <font>
      <sz val="8"/>
      <name val="맑은 고딕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바탕"/>
      <family val="1"/>
    </font>
    <font>
      <sz val="9"/>
      <name val="Tahoma"/>
      <family val="2"/>
    </font>
    <font>
      <sz val="9"/>
      <name val="돋움"/>
      <family val="3"/>
    </font>
    <font>
      <sz val="12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b/>
      <sz val="9"/>
      <name val="Tahoma"/>
      <family val="2"/>
    </font>
    <font>
      <sz val="11"/>
      <color theme="1"/>
      <name val="Calibri"/>
      <family val="3"/>
      <scheme val="minor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돋움"/>
      <family val="3"/>
    </font>
    <font>
      <b/>
      <sz val="12"/>
      <color rgb="FFFF0000"/>
      <name val="바탕"/>
      <family val="1"/>
    </font>
    <font>
      <b/>
      <sz val="9"/>
      <color rgb="FFFF0000"/>
      <name val="돋움"/>
      <family val="3"/>
    </font>
    <font>
      <sz val="8"/>
      <color indexed="8"/>
      <name val="돋움"/>
      <family val="3"/>
    </font>
    <font>
      <b/>
      <sz val="16"/>
      <color theme="1"/>
      <name val="바탕"/>
      <family val="1"/>
    </font>
    <font>
      <sz val="11"/>
      <color theme="1"/>
      <name val="돋움"/>
      <family val="3"/>
    </font>
    <font>
      <sz val="11"/>
      <color theme="1"/>
      <name val="바탕"/>
      <family val="1"/>
    </font>
    <font>
      <sz val="9"/>
      <color theme="1"/>
      <name val="바탕"/>
      <family val="1"/>
    </font>
    <font>
      <sz val="9"/>
      <color theme="1"/>
      <name val="돋움"/>
      <family val="3"/>
    </font>
    <font>
      <b/>
      <sz val="9"/>
      <color theme="1"/>
      <name val="Times New Roman"/>
      <family val="1"/>
    </font>
    <font>
      <b/>
      <sz val="11"/>
      <color theme="1"/>
      <name val="돋움"/>
      <family val="3"/>
    </font>
    <font>
      <b/>
      <sz val="9"/>
      <color theme="1"/>
      <name val="바탕"/>
      <family val="1"/>
    </font>
    <font>
      <u val="single"/>
      <sz val="11"/>
      <color theme="1"/>
      <name val="돋움"/>
      <family val="3"/>
    </font>
    <font>
      <b/>
      <sz val="9"/>
      <color theme="1"/>
      <name val="돋움"/>
      <family val="3"/>
    </font>
    <font>
      <sz val="9"/>
      <color rgb="FFFF0000"/>
      <name val="Times New Roman"/>
      <family val="1"/>
    </font>
    <font>
      <sz val="9"/>
      <color rgb="FFFF0000"/>
      <name val="바탕"/>
      <family val="1"/>
    </font>
    <font>
      <sz val="9"/>
      <name val="TI"/>
      <family val="1"/>
    </font>
    <font>
      <sz val="8"/>
      <name val="TIM"/>
      <family val="1"/>
    </font>
    <font>
      <b/>
      <sz val="14"/>
      <name val="바탕"/>
      <family val="1"/>
    </font>
    <font>
      <sz val="16"/>
      <name val="돋움"/>
      <family val="3"/>
    </font>
    <font>
      <sz val="16"/>
      <color theme="1"/>
      <name val="돋움"/>
      <family val="3"/>
    </font>
    <font>
      <sz val="7"/>
      <name val="TI"/>
      <family val="2"/>
    </font>
    <font>
      <sz val="8"/>
      <name val="time"/>
      <family val="2"/>
    </font>
    <font>
      <sz val="8"/>
      <name val="TI"/>
      <family val="1"/>
    </font>
    <font>
      <b/>
      <sz val="8"/>
      <name val="Times New Roman"/>
      <family val="1"/>
    </font>
    <font>
      <sz val="6"/>
      <name val="바탕"/>
      <family val="1"/>
    </font>
    <font>
      <sz val="6"/>
      <name val="TIM"/>
      <family val="2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/>
      <right style="thin"/>
      <top style="medium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>
        <color indexed="8"/>
      </bottom>
    </border>
    <border>
      <left/>
      <right/>
      <top style="medium"/>
      <bottom style="thin"/>
    </border>
    <border>
      <left style="thin">
        <color indexed="8"/>
      </left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2" borderId="0" applyNumberFormat="0" applyBorder="0" applyProtection="0">
      <alignment/>
    </xf>
    <xf numFmtId="0" fontId="17" fillId="3" borderId="0" applyNumberFormat="0" applyBorder="0" applyProtection="0">
      <alignment/>
    </xf>
    <xf numFmtId="0" fontId="17" fillId="4" borderId="0" applyNumberFormat="0" applyBorder="0" applyProtection="0">
      <alignment/>
    </xf>
    <xf numFmtId="0" fontId="17" fillId="5" borderId="0" applyNumberFormat="0" applyBorder="0" applyProtection="0">
      <alignment/>
    </xf>
    <xf numFmtId="0" fontId="17" fillId="6" borderId="0" applyNumberFormat="0" applyBorder="0" applyProtection="0">
      <alignment/>
    </xf>
    <xf numFmtId="0" fontId="17" fillId="7" borderId="0" applyNumberFormat="0" applyBorder="0" applyProtection="0">
      <alignment/>
    </xf>
    <xf numFmtId="0" fontId="17" fillId="8" borderId="0" applyNumberFormat="0" applyBorder="0" applyProtection="0">
      <alignment/>
    </xf>
    <xf numFmtId="0" fontId="17" fillId="9" borderId="0" applyNumberFormat="0" applyBorder="0" applyProtection="0">
      <alignment/>
    </xf>
    <xf numFmtId="0" fontId="17" fillId="10" borderId="0" applyNumberFormat="0" applyBorder="0" applyProtection="0">
      <alignment/>
    </xf>
    <xf numFmtId="0" fontId="17" fillId="5" borderId="0" applyNumberFormat="0" applyBorder="0" applyProtection="0">
      <alignment/>
    </xf>
    <xf numFmtId="0" fontId="17" fillId="8" borderId="0" applyNumberFormat="0" applyBorder="0" applyProtection="0">
      <alignment/>
    </xf>
    <xf numFmtId="0" fontId="17" fillId="11" borderId="0" applyNumberFormat="0" applyBorder="0" applyProtection="0">
      <alignment/>
    </xf>
    <xf numFmtId="0" fontId="18" fillId="12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18" fillId="15" borderId="0" applyNumberFormat="0" applyBorder="0" applyProtection="0">
      <alignment/>
    </xf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8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8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37" fillId="0" borderId="0" applyFont="0" applyFill="0" applyBorder="0" applyAlignment="0" applyProtection="0"/>
    <xf numFmtId="188" fontId="38" fillId="0" borderId="0" applyFont="0" applyFill="0" applyBorder="0" applyAlignment="0" applyProtection="0"/>
    <xf numFmtId="187" fontId="37" fillId="0" borderId="0" applyFont="0" applyFill="0" applyBorder="0" applyAlignment="0" applyProtection="0"/>
    <xf numFmtId="188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90" fontId="36" fillId="0" borderId="0" applyFont="0" applyFill="0" applyBorder="0" applyAlignment="0" applyProtection="0"/>
    <xf numFmtId="190" fontId="37" fillId="0" borderId="0" applyFont="0" applyFill="0" applyBorder="0" applyAlignment="0" applyProtection="0"/>
    <xf numFmtId="182" fontId="38" fillId="0" borderId="0" applyFont="0" applyFill="0" applyBorder="0" applyAlignment="0" applyProtection="0"/>
    <xf numFmtId="190" fontId="37" fillId="0" borderId="0" applyFont="0" applyFill="0" applyBorder="0" applyAlignment="0" applyProtection="0"/>
    <xf numFmtId="182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37" fillId="0" borderId="0" applyFont="0" applyFill="0" applyBorder="0" applyAlignment="0" applyProtection="0"/>
    <xf numFmtId="183" fontId="38" fillId="0" borderId="0" applyFont="0" applyFill="0" applyBorder="0" applyAlignment="0" applyProtection="0"/>
    <xf numFmtId="191" fontId="37" fillId="0" borderId="0" applyFont="0" applyFill="0" applyBorder="0" applyAlignment="0" applyProtection="0"/>
    <xf numFmtId="18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0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 applyFill="0" applyBorder="0" applyAlignment="0">
      <protection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0" borderId="0" applyFill="0" applyBorder="0" applyAlignment="0" applyProtection="0"/>
    <xf numFmtId="2" fontId="45" fillId="0" borderId="0" applyFill="0" applyBorder="0" applyAlignment="0" applyProtection="0"/>
    <xf numFmtId="0" fontId="46" fillId="0" borderId="1" applyNumberFormat="0" applyProtection="0">
      <alignment/>
    </xf>
    <xf numFmtId="0" fontId="46" fillId="0" borderId="2">
      <alignment horizontal="left" vertical="center"/>
      <protection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10" fontId="1" fillId="0" borderId="0" applyFont="0" applyFill="0" applyBorder="0" applyAlignment="0" applyProtection="0"/>
    <xf numFmtId="0" fontId="61" fillId="0" borderId="0">
      <alignment/>
      <protection/>
    </xf>
    <xf numFmtId="0" fontId="62" fillId="0" borderId="0" applyFill="0" applyBorder="0" applyProtection="0">
      <alignment horizontal="centerContinuous" vertical="center"/>
    </xf>
    <xf numFmtId="0" fontId="63" fillId="16" borderId="0" applyFill="0" applyBorder="0" applyProtection="0">
      <alignment horizontal="center" vertical="center"/>
    </xf>
    <xf numFmtId="0" fontId="45" fillId="0" borderId="3" applyNumberFormat="0" applyFill="0" applyAlignment="0" applyProtection="0"/>
    <xf numFmtId="0" fontId="18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18" fillId="20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21" borderId="4" applyNumberFormat="0" applyProtection="0">
      <alignment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196" fontId="35" fillId="0" borderId="0">
      <alignment/>
      <protection/>
    </xf>
    <xf numFmtId="0" fontId="21" fillId="3" borderId="0" applyNumberFormat="0" applyBorder="0" applyProtection="0">
      <alignment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0" fillId="22" borderId="5" applyNumberFormat="0" applyFont="0" applyProtection="0">
      <alignment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16" borderId="0" applyFill="0" applyBorder="0" applyProtection="0">
      <alignment horizontal="right"/>
    </xf>
    <xf numFmtId="10" fontId="53" fillId="0" borderId="0" applyFill="0" applyBorder="0" applyProtection="0">
      <alignment horizontal="right"/>
    </xf>
    <xf numFmtId="0" fontId="22" fillId="23" borderId="0" applyNumberFormat="0" applyBorder="0" applyProtection="0">
      <alignment/>
    </xf>
    <xf numFmtId="0" fontId="23" fillId="0" borderId="0">
      <alignment/>
      <protection/>
    </xf>
    <xf numFmtId="0" fontId="24" fillId="0" borderId="0" applyNumberFormat="0" applyFill="0" applyBorder="0" applyProtection="0">
      <alignment/>
    </xf>
    <xf numFmtId="0" fontId="25" fillId="24" borderId="6" applyNumberFormat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7">
      <alignment/>
      <protection/>
    </xf>
    <xf numFmtId="0" fontId="26" fillId="0" borderId="8" applyNumberFormat="0" applyFill="0" applyProtection="0">
      <alignment/>
    </xf>
    <xf numFmtId="0" fontId="27" fillId="0" borderId="9" applyNumberFormat="0" applyFill="0" applyProtection="0">
      <alignment/>
    </xf>
    <xf numFmtId="0" fontId="28" fillId="7" borderId="4" applyNumberFormat="0" applyProtection="0">
      <alignment/>
    </xf>
    <xf numFmtId="0" fontId="29" fillId="0" borderId="0" applyNumberFormat="0" applyFill="0" applyBorder="0" applyProtection="0">
      <alignment/>
    </xf>
    <xf numFmtId="0" fontId="30" fillId="0" borderId="10" applyNumberFormat="0" applyFill="0" applyProtection="0">
      <alignment/>
    </xf>
    <xf numFmtId="0" fontId="31" fillId="0" borderId="11" applyNumberFormat="0" applyFill="0" applyProtection="0">
      <alignment/>
    </xf>
    <xf numFmtId="0" fontId="32" fillId="0" borderId="12" applyNumberFormat="0" applyFill="0" applyProtection="0">
      <alignment/>
    </xf>
    <xf numFmtId="0" fontId="32" fillId="0" borderId="0" applyNumberFormat="0" applyFill="0" applyBorder="0" applyProtection="0">
      <alignment/>
    </xf>
    <xf numFmtId="0" fontId="33" fillId="4" borderId="0" applyNumberFormat="0" applyBorder="0" applyProtection="0">
      <alignment/>
    </xf>
    <xf numFmtId="0" fontId="34" fillId="21" borderId="13" applyNumberFormat="0" applyProtection="0">
      <alignment/>
    </xf>
    <xf numFmtId="0" fontId="35" fillId="0" borderId="0" applyFont="0" applyFill="0" applyBorder="0" applyAlignment="0" applyProtection="0"/>
    <xf numFmtId="195" fontId="53" fillId="16" borderId="0" applyFill="0" applyBorder="0" applyProtection="0">
      <alignment horizontal="right"/>
    </xf>
    <xf numFmtId="0" fontId="35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3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2" fillId="0" borderId="0" applyNumberFormat="0" applyFill="0" applyBorder="0">
      <alignment/>
      <protection locked="0"/>
    </xf>
    <xf numFmtId="0" fontId="57" fillId="0" borderId="0" applyNumberFormat="0" applyFill="0" applyBorder="0">
      <alignment/>
      <protection locked="0"/>
    </xf>
  </cellStyleXfs>
  <cellXfs count="66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2" fontId="0" fillId="0" borderId="0" xfId="0" applyNumberFormat="1"/>
    <xf numFmtId="4" fontId="5" fillId="0" borderId="0" xfId="0" applyNumberFormat="1" applyFont="1"/>
    <xf numFmtId="41" fontId="0" fillId="0" borderId="0" xfId="174" applyFont="1"/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 applyFill="1"/>
    <xf numFmtId="0" fontId="3" fillId="0" borderId="0" xfId="0" applyFont="1" applyBorder="1" applyAlignment="1">
      <alignment horizontal="right"/>
    </xf>
    <xf numFmtId="0" fontId="0" fillId="0" borderId="0" xfId="0" applyFont="1" applyBorder="1"/>
    <xf numFmtId="0" fontId="16" fillId="0" borderId="0" xfId="0" applyFont="1"/>
    <xf numFmtId="4" fontId="0" fillId="0" borderId="0" xfId="0" applyNumberFormat="1" applyFont="1"/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/>
    <xf numFmtId="41" fontId="16" fillId="0" borderId="0" xfId="174" applyFont="1"/>
    <xf numFmtId="0" fontId="5" fillId="0" borderId="0" xfId="0" applyFont="1" applyFill="1"/>
    <xf numFmtId="0" fontId="0" fillId="0" borderId="0" xfId="196" applyFont="1">
      <alignment/>
      <protection/>
    </xf>
    <xf numFmtId="0" fontId="0" fillId="0" borderId="0" xfId="196" applyFont="1" applyAlignment="1">
      <alignment horizontal="right"/>
      <protection/>
    </xf>
    <xf numFmtId="41" fontId="0" fillId="0" borderId="0" xfId="196" applyNumberFormat="1" applyFont="1">
      <alignment/>
      <protection/>
    </xf>
    <xf numFmtId="0" fontId="5" fillId="0" borderId="0" xfId="196" applyFont="1">
      <alignment/>
      <protection/>
    </xf>
    <xf numFmtId="3" fontId="0" fillId="0" borderId="0" xfId="196" applyNumberFormat="1" applyFont="1">
      <alignment/>
      <protection/>
    </xf>
    <xf numFmtId="4" fontId="0" fillId="0" borderId="0" xfId="196" applyNumberFormat="1" applyFont="1">
      <alignment/>
      <protection/>
    </xf>
    <xf numFmtId="0" fontId="15" fillId="0" borderId="15" xfId="196" applyFont="1" applyBorder="1" applyAlignment="1">
      <alignment horizontal="center" vertical="center" wrapText="1"/>
      <protection/>
    </xf>
    <xf numFmtId="0" fontId="15" fillId="0" borderId="16" xfId="196" applyFont="1" applyBorder="1" applyAlignment="1">
      <alignment horizontal="center" vertical="center" wrapText="1"/>
      <protection/>
    </xf>
    <xf numFmtId="3" fontId="15" fillId="0" borderId="1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66" fillId="0" borderId="0" xfId="0" applyFont="1" applyFill="1"/>
    <xf numFmtId="0" fontId="0" fillId="0" borderId="0" xfId="0" applyFill="1"/>
    <xf numFmtId="0" fontId="50" fillId="0" borderId="0" xfId="0" applyFont="1" applyFill="1"/>
    <xf numFmtId="2" fontId="15" fillId="0" borderId="17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left" vertical="center" wrapText="1" indent="2"/>
    </xf>
    <xf numFmtId="3" fontId="67" fillId="0" borderId="0" xfId="174" applyNumberFormat="1" applyFont="1" applyFill="1" applyBorder="1" applyAlignment="1">
      <alignment horizontal="right" vertical="center" wrapText="1"/>
    </xf>
    <xf numFmtId="41" fontId="15" fillId="0" borderId="0" xfId="174" applyFont="1" applyBorder="1" applyAlignment="1">
      <alignment horizontal="right" vertical="center" wrapText="1"/>
    </xf>
    <xf numFmtId="41" fontId="15" fillId="0" borderId="0" xfId="174" applyFont="1" applyFill="1" applyBorder="1" applyAlignment="1">
      <alignment horizontal="right" vertical="center" wrapText="1"/>
    </xf>
    <xf numFmtId="3" fontId="65" fillId="0" borderId="19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 indent="1"/>
    </xf>
    <xf numFmtId="41" fontId="15" fillId="0" borderId="0" xfId="174" applyFont="1" applyFill="1" applyBorder="1" applyAlignment="1">
      <alignment horizontal="right" vertical="center"/>
    </xf>
    <xf numFmtId="41" fontId="65" fillId="0" borderId="0" xfId="174" applyFont="1" applyFill="1" applyBorder="1" applyAlignment="1">
      <alignment horizontal="right" vertical="center"/>
    </xf>
    <xf numFmtId="41" fontId="15" fillId="0" borderId="0" xfId="174" applyFont="1" applyFill="1" applyAlignment="1">
      <alignment horizontal="right" vertical="center" wrapText="1"/>
    </xf>
    <xf numFmtId="41" fontId="15" fillId="0" borderId="20" xfId="174" applyFont="1" applyFill="1" applyBorder="1" applyAlignment="1">
      <alignment horizontal="right" vertical="center" wrapText="1"/>
    </xf>
    <xf numFmtId="41" fontId="15" fillId="0" borderId="21" xfId="174" applyFont="1" applyFill="1" applyBorder="1" applyAlignment="1">
      <alignment horizontal="right" vertical="center" wrapText="1"/>
    </xf>
    <xf numFmtId="41" fontId="15" fillId="0" borderId="17" xfId="174" applyFont="1" applyFill="1" applyBorder="1" applyAlignment="1">
      <alignment horizontal="right" vertical="center" wrapText="1"/>
    </xf>
    <xf numFmtId="0" fontId="65" fillId="0" borderId="19" xfId="0" applyFont="1" applyBorder="1" applyAlignment="1">
      <alignment horizontal="left" vertical="center" wrapText="1" indent="1"/>
    </xf>
    <xf numFmtId="3" fontId="65" fillId="0" borderId="0" xfId="174" applyNumberFormat="1" applyFont="1" applyFill="1" applyBorder="1" applyAlignment="1">
      <alignment horizontal="right" vertical="center" wrapText="1"/>
    </xf>
    <xf numFmtId="41" fontId="15" fillId="0" borderId="0" xfId="174" applyFont="1" applyBorder="1" applyAlignment="1">
      <alignment horizontal="right" vertical="center"/>
    </xf>
    <xf numFmtId="41" fontId="15" fillId="0" borderId="0" xfId="174" applyFont="1" applyBorder="1" applyAlignment="1" quotePrefix="1">
      <alignment horizontal="right" vertical="center"/>
    </xf>
    <xf numFmtId="41" fontId="65" fillId="0" borderId="0" xfId="174" applyFont="1" applyBorder="1" applyAlignment="1">
      <alignment horizontal="right" vertical="center"/>
    </xf>
    <xf numFmtId="41" fontId="65" fillId="0" borderId="0" xfId="174" applyFont="1" applyBorder="1" applyAlignment="1" quotePrefix="1">
      <alignment horizontal="right" vertical="center"/>
    </xf>
    <xf numFmtId="41" fontId="15" fillId="0" borderId="0" xfId="174" applyFont="1" applyBorder="1" applyAlignment="1">
      <alignment vertical="center"/>
    </xf>
    <xf numFmtId="0" fontId="14" fillId="0" borderId="0" xfId="210" applyFont="1" applyFill="1" applyBorder="1" applyAlignment="1">
      <alignment vertical="center"/>
      <protection/>
    </xf>
    <xf numFmtId="0" fontId="49" fillId="0" borderId="0" xfId="210" applyFont="1" applyFill="1" applyBorder="1" applyAlignment="1">
      <alignment vertical="center" shrinkToFit="1"/>
      <protection/>
    </xf>
    <xf numFmtId="0" fontId="65" fillId="0" borderId="18" xfId="0" applyFont="1" applyFill="1" applyBorder="1" applyAlignment="1">
      <alignment horizontal="left" vertical="center" wrapText="1" indent="1"/>
    </xf>
    <xf numFmtId="0" fontId="68" fillId="0" borderId="18" xfId="0" applyFont="1" applyFill="1" applyBorder="1" applyAlignment="1">
      <alignment horizontal="left" vertical="center" wrapText="1" indent="2"/>
    </xf>
    <xf numFmtId="41" fontId="67" fillId="0" borderId="0" xfId="174" applyNumberFormat="1" applyFont="1" applyFill="1" applyBorder="1" applyAlignment="1">
      <alignment horizontal="right" vertical="center" wrapText="1"/>
    </xf>
    <xf numFmtId="41" fontId="65" fillId="0" borderId="0" xfId="174" applyNumberFormat="1" applyFont="1" applyFill="1" applyBorder="1" applyAlignment="1">
      <alignment horizontal="right" vertical="center" wrapText="1"/>
    </xf>
    <xf numFmtId="3" fontId="16" fillId="0" borderId="0" xfId="0" applyNumberFormat="1" applyFont="1"/>
    <xf numFmtId="41" fontId="65" fillId="0" borderId="0" xfId="174" applyFont="1" applyFill="1" applyBorder="1" applyAlignment="1" quotePrefix="1">
      <alignment horizontal="right" vertical="center"/>
    </xf>
    <xf numFmtId="41" fontId="15" fillId="0" borderId="0" xfId="174" applyFont="1" applyFill="1" applyBorder="1" applyAlignment="1" quotePrefix="1">
      <alignment horizontal="right" vertical="center"/>
    </xf>
    <xf numFmtId="41" fontId="15" fillId="0" borderId="19" xfId="210" applyNumberFormat="1" applyFont="1" applyFill="1" applyBorder="1" applyAlignment="1" applyProtection="1">
      <alignment horizontal="right" vertical="center"/>
      <protection/>
    </xf>
    <xf numFmtId="41" fontId="15" fillId="0" borderId="0" xfId="210" applyNumberFormat="1" applyFont="1" applyFill="1" applyBorder="1" applyAlignment="1" applyProtection="1">
      <alignment horizontal="right" vertical="center"/>
      <protection locked="0"/>
    </xf>
    <xf numFmtId="41" fontId="15" fillId="0" borderId="0" xfId="210" applyNumberFormat="1" applyFont="1" applyFill="1" applyBorder="1" applyAlignment="1" applyProtection="1">
      <alignment vertical="center"/>
      <protection locked="0"/>
    </xf>
    <xf numFmtId="178" fontId="65" fillId="0" borderId="0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/>
    <xf numFmtId="41" fontId="0" fillId="0" borderId="0" xfId="0" applyNumberFormat="1" applyFont="1"/>
    <xf numFmtId="0" fontId="0" fillId="0" borderId="0" xfId="0" applyBorder="1" applyAlignment="1">
      <alignment vertical="center"/>
    </xf>
    <xf numFmtId="0" fontId="68" fillId="0" borderId="19" xfId="0" applyFont="1" applyBorder="1" applyAlignment="1">
      <alignment horizontal="left" vertical="center" wrapText="1" indent="2"/>
    </xf>
    <xf numFmtId="0" fontId="8" fillId="0" borderId="22" xfId="0" applyFont="1" applyFill="1" applyBorder="1" applyAlignment="1">
      <alignment horizontal="center" vertical="center" wrapText="1"/>
    </xf>
    <xf numFmtId="41" fontId="65" fillId="0" borderId="18" xfId="174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shrinkToFi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41" fontId="65" fillId="0" borderId="0" xfId="174" applyFont="1" applyFill="1" applyBorder="1" applyAlignment="1">
      <alignment horizontal="center" vertical="center" wrapText="1"/>
    </xf>
    <xf numFmtId="202" fontId="65" fillId="0" borderId="0" xfId="174" applyNumberFormat="1" applyFont="1" applyFill="1" applyBorder="1" applyAlignment="1">
      <alignment horizontal="right" vertical="center"/>
    </xf>
    <xf numFmtId="0" fontId="65" fillId="0" borderId="19" xfId="174" applyNumberFormat="1" applyFont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41" fontId="65" fillId="0" borderId="0" xfId="174" applyFont="1" applyFill="1" applyBorder="1" applyAlignment="1">
      <alignment vertical="center" wrapText="1"/>
    </xf>
    <xf numFmtId="41" fontId="65" fillId="0" borderId="0" xfId="174" applyFont="1" applyFill="1" applyBorder="1" applyAlignment="1" quotePrefix="1">
      <alignment vertical="center" wrapText="1"/>
    </xf>
    <xf numFmtId="41" fontId="65" fillId="0" borderId="25" xfId="174" applyFont="1" applyFill="1" applyBorder="1" applyAlignment="1" applyProtection="1">
      <alignment vertical="center" wrapText="1"/>
      <protection locked="0"/>
    </xf>
    <xf numFmtId="41" fontId="65" fillId="0" borderId="0" xfId="174" applyFont="1" applyFill="1" applyBorder="1" applyAlignment="1">
      <alignment vertical="center"/>
    </xf>
    <xf numFmtId="177" fontId="15" fillId="0" borderId="17" xfId="174" applyNumberFormat="1" applyFont="1" applyFill="1" applyBorder="1" applyAlignment="1">
      <alignment horizontal="right" vertical="center" wrapText="1"/>
    </xf>
    <xf numFmtId="3" fontId="65" fillId="0" borderId="19" xfId="174" applyNumberFormat="1" applyFont="1" applyFill="1" applyBorder="1" applyAlignment="1">
      <alignment horizontal="right" vertical="center" wrapText="1"/>
    </xf>
    <xf numFmtId="0" fontId="5" fillId="0" borderId="17" xfId="0" applyFont="1" applyBorder="1"/>
    <xf numFmtId="4" fontId="5" fillId="0" borderId="17" xfId="0" applyNumberFormat="1" applyFont="1" applyBorder="1"/>
    <xf numFmtId="0" fontId="15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Alignment="1">
      <alignment horizontal="right" vertical="top"/>
    </xf>
    <xf numFmtId="0" fontId="71" fillId="0" borderId="0" xfId="0" applyFont="1"/>
    <xf numFmtId="41" fontId="71" fillId="0" borderId="0" xfId="0" applyNumberFormat="1" applyFont="1"/>
    <xf numFmtId="0" fontId="2" fillId="0" borderId="0" xfId="0" applyFont="1"/>
    <xf numFmtId="0" fontId="15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48" fillId="0" borderId="0" xfId="0" applyFont="1"/>
    <xf numFmtId="0" fontId="72" fillId="0" borderId="0" xfId="0" applyFont="1" applyFill="1" applyAlignment="1">
      <alignment horizontal="justify"/>
    </xf>
    <xf numFmtId="0" fontId="72" fillId="0" borderId="0" xfId="0" applyFont="1" applyFill="1" applyBorder="1" applyAlignment="1">
      <alignment vertical="center" wrapText="1"/>
    </xf>
    <xf numFmtId="41" fontId="72" fillId="0" borderId="0" xfId="0" applyNumberFormat="1" applyFont="1" applyFill="1" applyBorder="1" applyAlignment="1">
      <alignment vertical="center" wrapText="1"/>
    </xf>
    <xf numFmtId="3" fontId="15" fillId="0" borderId="0" xfId="174" applyNumberFormat="1" applyFont="1" applyFill="1" applyBorder="1" applyAlignment="1">
      <alignment horizontal="right" vertical="center" wrapText="1"/>
    </xf>
    <xf numFmtId="200" fontId="16" fillId="0" borderId="0" xfId="0" applyNumberFormat="1" applyFont="1"/>
    <xf numFmtId="195" fontId="16" fillId="0" borderId="0" xfId="0" applyNumberFormat="1" applyFont="1"/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03" fontId="65" fillId="0" borderId="0" xfId="174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shrinkToFit="1"/>
    </xf>
    <xf numFmtId="41" fontId="15" fillId="25" borderId="0" xfId="175" applyFont="1" applyFill="1" applyBorder="1" applyAlignment="1">
      <alignment horizontal="center" vertical="center"/>
    </xf>
    <xf numFmtId="194" fontId="65" fillId="25" borderId="0" xfId="175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0" xfId="0" applyFont="1"/>
    <xf numFmtId="41" fontId="15" fillId="0" borderId="25" xfId="174" applyFont="1" applyBorder="1" applyAlignment="1">
      <alignment horizontal="right" vertical="center" wrapText="1"/>
    </xf>
    <xf numFmtId="41" fontId="0" fillId="0" borderId="0" xfId="0" applyNumberFormat="1" applyFont="1"/>
    <xf numFmtId="0" fontId="8" fillId="25" borderId="0" xfId="210" applyNumberFormat="1" applyFont="1" applyFill="1" applyBorder="1" applyAlignment="1" applyProtection="1">
      <alignment horizontal="center" vertical="center"/>
      <protection/>
    </xf>
    <xf numFmtId="0" fontId="15" fillId="25" borderId="0" xfId="209" applyFont="1" applyFill="1" applyBorder="1" applyAlignment="1" applyProtection="1">
      <alignment horizontal="left" vertical="center"/>
      <protection/>
    </xf>
    <xf numFmtId="3" fontId="79" fillId="0" borderId="0" xfId="0" applyNumberFormat="1" applyFont="1"/>
    <xf numFmtId="200" fontId="79" fillId="0" borderId="0" xfId="0" applyNumberFormat="1" applyFont="1"/>
    <xf numFmtId="195" fontId="79" fillId="0" borderId="0" xfId="0" applyNumberFormat="1" applyFont="1"/>
    <xf numFmtId="41" fontId="79" fillId="0" borderId="0" xfId="174" applyFont="1"/>
    <xf numFmtId="41" fontId="73" fillId="0" borderId="0" xfId="0" applyNumberFormat="1" applyFont="1" applyFill="1" applyBorder="1" applyAlignment="1">
      <alignment vertical="center" wrapText="1"/>
    </xf>
    <xf numFmtId="41" fontId="16" fillId="0" borderId="0" xfId="0" applyNumberFormat="1" applyFont="1"/>
    <xf numFmtId="41" fontId="80" fillId="0" borderId="0" xfId="0" applyNumberFormat="1" applyFont="1" applyFill="1" applyBorder="1" applyAlignment="1">
      <alignment vertical="center" wrapText="1"/>
    </xf>
    <xf numFmtId="41" fontId="79" fillId="0" borderId="0" xfId="0" applyNumberFormat="1" applyFont="1"/>
    <xf numFmtId="0" fontId="79" fillId="0" borderId="0" xfId="0" applyFont="1"/>
    <xf numFmtId="41" fontId="65" fillId="0" borderId="0" xfId="174" applyFont="1" applyBorder="1" applyAlignment="1">
      <alignment vertical="center"/>
    </xf>
    <xf numFmtId="41" fontId="15" fillId="0" borderId="0" xfId="174" applyFont="1" applyFill="1" applyBorder="1" applyAlignment="1">
      <alignment vertical="center" wrapText="1"/>
    </xf>
    <xf numFmtId="41" fontId="15" fillId="0" borderId="0" xfId="174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41" fontId="74" fillId="0" borderId="0" xfId="0" applyNumberFormat="1" applyFont="1" applyFill="1" applyBorder="1" applyAlignment="1">
      <alignment vertical="center" wrapText="1"/>
    </xf>
    <xf numFmtId="0" fontId="79" fillId="0" borderId="0" xfId="196" applyFont="1">
      <alignment/>
      <protection/>
    </xf>
    <xf numFmtId="176" fontId="15" fillId="0" borderId="15" xfId="196" applyNumberFormat="1" applyFont="1" applyBorder="1" applyAlignment="1">
      <alignment horizontal="center" vertical="center" wrapText="1"/>
      <protection/>
    </xf>
    <xf numFmtId="0" fontId="79" fillId="0" borderId="0" xfId="0" applyFont="1" applyFill="1"/>
    <xf numFmtId="0" fontId="51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0" fillId="26" borderId="0" xfId="0" applyFill="1"/>
    <xf numFmtId="2" fontId="0" fillId="26" borderId="0" xfId="0" applyNumberFormat="1" applyFill="1"/>
    <xf numFmtId="41" fontId="81" fillId="0" borderId="0" xfId="174" applyFont="1" applyFill="1" applyAlignment="1">
      <alignment horizontal="center" vertical="center"/>
    </xf>
    <xf numFmtId="41" fontId="11" fillId="0" borderId="0" xfId="174" applyFont="1" applyFill="1" applyAlignment="1">
      <alignment horizontal="center" vertical="center"/>
    </xf>
    <xf numFmtId="41" fontId="65" fillId="0" borderId="25" xfId="174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204" fontId="0" fillId="0" borderId="0" xfId="0" applyNumberFormat="1" applyFont="1"/>
    <xf numFmtId="0" fontId="65" fillId="0" borderId="15" xfId="0" applyFont="1" applyFill="1" applyBorder="1" applyAlignment="1">
      <alignment horizontal="center" vertical="center" wrapText="1"/>
    </xf>
    <xf numFmtId="41" fontId="79" fillId="0" borderId="0" xfId="174" applyFont="1" applyFill="1"/>
    <xf numFmtId="41" fontId="65" fillId="0" borderId="18" xfId="174" applyFont="1" applyFill="1" applyBorder="1" applyAlignment="1">
      <alignment horizontal="center" vertical="center"/>
    </xf>
    <xf numFmtId="0" fontId="65" fillId="0" borderId="19" xfId="17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65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203" fontId="65" fillId="0" borderId="0" xfId="174" applyNumberFormat="1" applyFont="1" applyFill="1" applyBorder="1" applyAlignment="1">
      <alignment vertical="center" wrapText="1"/>
    </xf>
    <xf numFmtId="201" fontId="65" fillId="0" borderId="0" xfId="0" applyNumberFormat="1" applyFont="1" applyFill="1" applyAlignment="1">
      <alignment vertical="center"/>
    </xf>
    <xf numFmtId="201" fontId="65" fillId="0" borderId="0" xfId="0" applyNumberFormat="1" applyFont="1" applyFill="1" applyAlignment="1">
      <alignment horizontal="right" vertical="center"/>
    </xf>
    <xf numFmtId="203" fontId="15" fillId="0" borderId="0" xfId="174" applyNumberFormat="1" applyFont="1" applyFill="1" applyBorder="1" applyAlignment="1">
      <alignment vertical="center"/>
    </xf>
    <xf numFmtId="201" fontId="15" fillId="0" borderId="0" xfId="0" applyNumberFormat="1" applyFont="1" applyFill="1" applyAlignment="1">
      <alignment vertical="center"/>
    </xf>
    <xf numFmtId="201" fontId="15" fillId="0" borderId="0" xfId="0" applyNumberFormat="1" applyFont="1" applyFill="1" applyAlignment="1">
      <alignment horizontal="right" vertical="center"/>
    </xf>
    <xf numFmtId="202" fontId="15" fillId="0" borderId="0" xfId="174" applyNumberFormat="1" applyFont="1" applyFill="1" applyAlignment="1">
      <alignment vertical="center"/>
    </xf>
    <xf numFmtId="43" fontId="0" fillId="0" borderId="0" xfId="0" applyNumberFormat="1" applyFont="1" applyFill="1"/>
    <xf numFmtId="0" fontId="0" fillId="0" borderId="0" xfId="196" applyFont="1" applyFill="1">
      <alignment/>
      <protection/>
    </xf>
    <xf numFmtId="0" fontId="8" fillId="0" borderId="15" xfId="196" applyFont="1" applyBorder="1" applyAlignment="1">
      <alignment horizontal="center" vertical="center" wrapText="1"/>
      <protection/>
    </xf>
    <xf numFmtId="0" fontId="15" fillId="0" borderId="25" xfId="196" applyFont="1" applyBorder="1" applyAlignment="1">
      <alignment horizontal="center" vertical="center" wrapText="1"/>
      <protection/>
    </xf>
    <xf numFmtId="0" fontId="5" fillId="0" borderId="16" xfId="196" applyFont="1" applyBorder="1" applyAlignment="1">
      <alignment horizontal="center" vertical="center" wrapText="1"/>
      <protection/>
    </xf>
    <xf numFmtId="41" fontId="15" fillId="0" borderId="0" xfId="175" applyFont="1" applyBorder="1" applyAlignment="1">
      <alignment horizontal="right" vertical="center" wrapText="1"/>
    </xf>
    <xf numFmtId="41" fontId="15" fillId="0" borderId="0" xfId="175" applyFont="1" applyFill="1" applyBorder="1" applyAlignment="1">
      <alignment horizontal="right" vertical="center" wrapText="1"/>
    </xf>
    <xf numFmtId="181" fontId="15" fillId="0" borderId="0" xfId="196" applyNumberFormat="1" applyFont="1" applyFill="1" applyBorder="1" applyAlignment="1">
      <alignment horizontal="right" vertical="center" wrapText="1"/>
      <protection/>
    </xf>
    <xf numFmtId="181" fontId="15" fillId="0" borderId="0" xfId="196" applyNumberFormat="1" applyFont="1" applyFill="1" applyAlignment="1">
      <alignment horizontal="right" vertical="center" wrapText="1"/>
      <protection/>
    </xf>
    <xf numFmtId="0" fontId="14" fillId="0" borderId="0" xfId="196" applyFont="1" applyFill="1" applyBorder="1" applyAlignment="1">
      <alignment horizontal="center" wrapText="1"/>
      <protection/>
    </xf>
    <xf numFmtId="177" fontId="15" fillId="0" borderId="0" xfId="196" applyNumberFormat="1" applyFont="1" applyFill="1" applyBorder="1" applyAlignment="1">
      <alignment horizontal="right" vertical="center" wrapText="1"/>
      <protection/>
    </xf>
    <xf numFmtId="177" fontId="78" fillId="0" borderId="0" xfId="196" applyNumberFormat="1" applyFont="1" applyFill="1" applyBorder="1" applyAlignment="1">
      <alignment horizontal="right" vertical="center" wrapText="1"/>
      <protection/>
    </xf>
    <xf numFmtId="3" fontId="79" fillId="0" borderId="0" xfId="196" applyNumberFormat="1" applyFont="1">
      <alignment/>
      <protection/>
    </xf>
    <xf numFmtId="3" fontId="3" fillId="0" borderId="0" xfId="196" applyNumberFormat="1" applyFont="1" applyFill="1" applyBorder="1" applyAlignment="1">
      <alignment horizontal="right" vertical="center" wrapText="1"/>
      <protection/>
    </xf>
    <xf numFmtId="177" fontId="15" fillId="0" borderId="33" xfId="196" applyNumberFormat="1" applyFont="1" applyFill="1" applyBorder="1" applyAlignment="1">
      <alignment horizontal="right" vertical="center" wrapText="1"/>
      <protection/>
    </xf>
    <xf numFmtId="0" fontId="15" fillId="0" borderId="0" xfId="196" applyFont="1" applyAlignment="1">
      <alignment horizontal="right"/>
      <protection/>
    </xf>
    <xf numFmtId="0" fontId="66" fillId="0" borderId="0" xfId="196" applyFont="1">
      <alignment/>
      <protection/>
    </xf>
    <xf numFmtId="0" fontId="66" fillId="0" borderId="0" xfId="196" applyFont="1" applyFill="1">
      <alignment/>
      <protection/>
    </xf>
    <xf numFmtId="41" fontId="66" fillId="0" borderId="0" xfId="196" applyNumberFormat="1" applyFont="1" applyFill="1">
      <alignment/>
      <protection/>
    </xf>
    <xf numFmtId="177" fontId="14" fillId="0" borderId="0" xfId="196" applyNumberFormat="1" applyFont="1" applyFill="1" applyBorder="1" applyAlignment="1">
      <alignment horizontal="right" vertical="center" wrapText="1"/>
      <protection/>
    </xf>
    <xf numFmtId="41" fontId="15" fillId="0" borderId="19" xfId="174" applyNumberFormat="1" applyFont="1" applyFill="1" applyBorder="1" applyAlignment="1">
      <alignment horizontal="right" vertical="center"/>
    </xf>
    <xf numFmtId="194" fontId="15" fillId="0" borderId="0" xfId="174" applyNumberFormat="1" applyFont="1" applyFill="1" applyBorder="1" applyAlignment="1">
      <alignment horizontal="right" vertical="center"/>
    </xf>
    <xf numFmtId="41" fontId="15" fillId="0" borderId="0" xfId="174" applyNumberFormat="1" applyFont="1" applyFill="1" applyBorder="1" applyAlignment="1">
      <alignment horizontal="right" vertical="center"/>
    </xf>
    <xf numFmtId="205" fontId="15" fillId="0" borderId="0" xfId="174" applyNumberFormat="1" applyFont="1" applyFill="1" applyBorder="1" applyAlignment="1">
      <alignment horizontal="right" vertical="center"/>
    </xf>
    <xf numFmtId="0" fontId="12" fillId="0" borderId="0" xfId="211" applyAlignment="1" applyProtection="1">
      <alignment/>
      <protection/>
    </xf>
    <xf numFmtId="41" fontId="15" fillId="0" borderId="0" xfId="174" applyFont="1" applyFill="1" applyBorder="1" applyAlignment="1" applyProtection="1">
      <alignment horizontal="right" vertical="center"/>
      <protection locked="0"/>
    </xf>
    <xf numFmtId="177" fontId="15" fillId="0" borderId="0" xfId="174" applyNumberFormat="1" applyFont="1" applyFill="1" applyBorder="1" applyAlignment="1">
      <alignment horizontal="right" vertical="center" wrapText="1"/>
    </xf>
    <xf numFmtId="0" fontId="0" fillId="0" borderId="34" xfId="0" applyFont="1" applyBorder="1" applyAlignment="1">
      <alignment vertical="center"/>
    </xf>
    <xf numFmtId="206" fontId="7" fillId="0" borderId="34" xfId="0" applyNumberFormat="1" applyFont="1" applyBorder="1" applyAlignment="1">
      <alignment vertical="center"/>
    </xf>
    <xf numFmtId="41" fontId="82" fillId="0" borderId="0" xfId="174" applyFont="1"/>
    <xf numFmtId="41" fontId="15" fillId="0" borderId="19" xfId="175" applyFont="1" applyFill="1" applyBorder="1" applyAlignment="1">
      <alignment horizontal="right" vertical="center"/>
    </xf>
    <xf numFmtId="41" fontId="15" fillId="0" borderId="0" xfId="175" applyFont="1" applyFill="1" applyBorder="1" applyAlignment="1">
      <alignment horizontal="right" vertical="center"/>
    </xf>
    <xf numFmtId="203" fontId="15" fillId="0" borderId="0" xfId="175" applyNumberFormat="1" applyFont="1" applyFill="1" applyBorder="1" applyAlignment="1">
      <alignment horizontal="right" vertical="center"/>
    </xf>
    <xf numFmtId="0" fontId="8" fillId="0" borderId="0" xfId="196" applyFont="1" applyAlignment="1">
      <alignment horizontal="left"/>
      <protection/>
    </xf>
    <xf numFmtId="0" fontId="8" fillId="0" borderId="22" xfId="196" applyFont="1" applyFill="1" applyBorder="1" applyAlignment="1">
      <alignment horizontal="center" vertical="center" wrapText="1"/>
      <protection/>
    </xf>
    <xf numFmtId="3" fontId="65" fillId="0" borderId="0" xfId="174" applyNumberFormat="1" applyFont="1" applyFill="1" applyBorder="1" applyAlignment="1" quotePrefix="1">
      <alignment horizontal="right" vertical="center" wrapText="1"/>
    </xf>
    <xf numFmtId="202" fontId="10" fillId="0" borderId="0" xfId="174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 wrapText="1"/>
    </xf>
    <xf numFmtId="41" fontId="15" fillId="0" borderId="19" xfId="174" applyFont="1" applyFill="1" applyBorder="1" applyAlignment="1">
      <alignment horizontal="right" vertical="center"/>
    </xf>
    <xf numFmtId="0" fontId="84" fillId="0" borderId="0" xfId="0" applyFont="1"/>
    <xf numFmtId="0" fontId="83" fillId="0" borderId="0" xfId="0" applyFont="1" applyFill="1" applyAlignment="1">
      <alignment/>
    </xf>
    <xf numFmtId="0" fontId="84" fillId="0" borderId="0" xfId="0" applyFont="1" applyFill="1"/>
    <xf numFmtId="0" fontId="85" fillId="0" borderId="0" xfId="0" applyFont="1"/>
    <xf numFmtId="0" fontId="87" fillId="0" borderId="0" xfId="0" applyFont="1"/>
    <xf numFmtId="41" fontId="88" fillId="0" borderId="25" xfId="174" applyFont="1" applyFill="1" applyBorder="1" applyAlignment="1">
      <alignment horizontal="right" vertical="center" wrapText="1"/>
    </xf>
    <xf numFmtId="41" fontId="88" fillId="0" borderId="0" xfId="174" applyFont="1" applyFill="1" applyBorder="1" applyAlignment="1">
      <alignment horizontal="right" vertical="center" wrapText="1"/>
    </xf>
    <xf numFmtId="41" fontId="84" fillId="0" borderId="0" xfId="0" applyNumberFormat="1" applyFont="1"/>
    <xf numFmtId="0" fontId="88" fillId="0" borderId="15" xfId="0" applyFont="1" applyBorder="1" applyAlignment="1">
      <alignment horizontal="center" vertical="center" wrapText="1"/>
    </xf>
    <xf numFmtId="41" fontId="88" fillId="0" borderId="15" xfId="174" applyFont="1" applyFill="1" applyBorder="1" applyAlignment="1" quotePrefix="1">
      <alignment horizontal="right" vertical="center" wrapText="1"/>
    </xf>
    <xf numFmtId="0" fontId="88" fillId="0" borderId="25" xfId="0" applyFont="1" applyBorder="1" applyAlignment="1">
      <alignment horizontal="center" vertical="center" wrapText="1"/>
    </xf>
    <xf numFmtId="0" fontId="89" fillId="0" borderId="0" xfId="0" applyFont="1" applyFill="1"/>
    <xf numFmtId="0" fontId="88" fillId="0" borderId="0" xfId="0" applyFont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41" fontId="89" fillId="0" borderId="0" xfId="0" applyNumberFormat="1" applyFont="1"/>
    <xf numFmtId="0" fontId="90" fillId="0" borderId="0" xfId="0" applyFont="1" applyFill="1"/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center" vertical="center" wrapText="1"/>
    </xf>
    <xf numFmtId="0" fontId="77" fillId="0" borderId="0" xfId="0" applyFont="1" applyAlignment="1">
      <alignment horizontal="right" vertical="center"/>
    </xf>
    <xf numFmtId="0" fontId="89" fillId="0" borderId="0" xfId="0" applyFont="1"/>
    <xf numFmtId="41" fontId="88" fillId="0" borderId="25" xfId="176" applyFont="1" applyFill="1" applyBorder="1" applyAlignment="1">
      <alignment horizontal="right" vertical="center" wrapText="1"/>
    </xf>
    <xf numFmtId="41" fontId="88" fillId="0" borderId="0" xfId="176" applyFont="1" applyFill="1" applyBorder="1" applyAlignment="1">
      <alignment horizontal="right" vertical="center" wrapText="1"/>
    </xf>
    <xf numFmtId="41" fontId="88" fillId="0" borderId="18" xfId="176" applyFont="1" applyFill="1" applyBorder="1" applyAlignment="1">
      <alignment horizontal="right" vertical="center" wrapText="1"/>
    </xf>
    <xf numFmtId="41" fontId="88" fillId="0" borderId="0" xfId="176" applyNumberFormat="1" applyFont="1" applyFill="1" applyBorder="1" applyAlignment="1">
      <alignment horizontal="right" vertical="center" wrapText="1"/>
    </xf>
    <xf numFmtId="3" fontId="85" fillId="0" borderId="0" xfId="0" applyNumberFormat="1" applyFont="1"/>
    <xf numFmtId="199" fontId="84" fillId="0" borderId="0" xfId="0" applyNumberFormat="1" applyFont="1"/>
    <xf numFmtId="202" fontId="88" fillId="0" borderId="25" xfId="174" applyNumberFormat="1" applyFont="1" applyFill="1" applyBorder="1" applyAlignment="1">
      <alignment horizontal="right" vertical="center" wrapText="1"/>
    </xf>
    <xf numFmtId="201" fontId="84" fillId="0" borderId="0" xfId="0" applyNumberFormat="1" applyFont="1"/>
    <xf numFmtId="201" fontId="89" fillId="0" borderId="0" xfId="0" applyNumberFormat="1" applyFont="1"/>
    <xf numFmtId="204" fontId="88" fillId="0" borderId="0" xfId="176" applyNumberFormat="1" applyFont="1" applyFill="1" applyBorder="1" applyAlignment="1">
      <alignment horizontal="right" vertical="center" wrapText="1"/>
    </xf>
    <xf numFmtId="204" fontId="88" fillId="0" borderId="18" xfId="176" applyNumberFormat="1" applyFont="1" applyFill="1" applyBorder="1" applyAlignment="1">
      <alignment horizontal="right" vertical="center" wrapText="1"/>
    </xf>
    <xf numFmtId="0" fontId="91" fillId="0" borderId="0" xfId="211" applyFont="1" applyAlignment="1" applyProtection="1">
      <alignment/>
      <protection/>
    </xf>
    <xf numFmtId="41" fontId="65" fillId="0" borderId="0" xfId="174" applyFont="1" applyFill="1" applyBorder="1" applyAlignment="1" quotePrefix="1">
      <alignment horizontal="right" vertical="center" wrapText="1"/>
    </xf>
    <xf numFmtId="41" fontId="92" fillId="0" borderId="0" xfId="174" applyFont="1" applyFill="1" applyAlignment="1">
      <alignment horizontal="center" vertical="center"/>
    </xf>
    <xf numFmtId="198" fontId="88" fillId="0" borderId="0" xfId="175" applyNumberFormat="1" applyFont="1" applyFill="1" applyBorder="1" applyAlignment="1">
      <alignment horizontal="right" vertical="center" wrapText="1"/>
    </xf>
    <xf numFmtId="0" fontId="94" fillId="0" borderId="0" xfId="0" applyFont="1" applyBorder="1" applyAlignment="1">
      <alignment horizontal="left"/>
    </xf>
    <xf numFmtId="0" fontId="93" fillId="0" borderId="0" xfId="0" applyFont="1" applyAlignment="1">
      <alignment horizontal="right" vertical="center"/>
    </xf>
    <xf numFmtId="0" fontId="67" fillId="0" borderId="28" xfId="174" applyNumberFormat="1" applyFont="1" applyFill="1" applyBorder="1" applyAlignment="1">
      <alignment horizontal="center" vertical="center" wrapText="1"/>
    </xf>
    <xf numFmtId="0" fontId="67" fillId="0" borderId="35" xfId="174" applyNumberFormat="1" applyFont="1" applyFill="1" applyBorder="1" applyAlignment="1">
      <alignment horizontal="center" vertical="center" wrapText="1"/>
    </xf>
    <xf numFmtId="178" fontId="65" fillId="0" borderId="0" xfId="174" applyNumberFormat="1" applyFont="1" applyFill="1" applyBorder="1" applyAlignment="1">
      <alignment horizontal="right" vertical="center" wrapText="1"/>
    </xf>
    <xf numFmtId="178" fontId="15" fillId="0" borderId="0" xfId="174" applyNumberFormat="1" applyFont="1" applyFill="1" applyBorder="1" applyAlignment="1">
      <alignment horizontal="right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8" fillId="0" borderId="36" xfId="196" applyFont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5" fillId="0" borderId="15" xfId="0" applyFont="1" applyFill="1" applyBorder="1" applyAlignment="1">
      <alignment horizontal="center" wrapText="1"/>
    </xf>
    <xf numFmtId="176" fontId="15" fillId="0" borderId="22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top" wrapText="1"/>
    </xf>
    <xf numFmtId="176" fontId="13" fillId="0" borderId="22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wrapText="1"/>
    </xf>
    <xf numFmtId="41" fontId="15" fillId="0" borderId="0" xfId="175" applyFont="1" applyFill="1" applyAlignment="1">
      <alignment horizontal="right" vertical="center"/>
    </xf>
    <xf numFmtId="177" fontId="15" fillId="0" borderId="0" xfId="175" applyNumberFormat="1" applyFont="1" applyFill="1" applyAlignment="1">
      <alignment horizontal="right" vertical="center"/>
    </xf>
    <xf numFmtId="41" fontId="15" fillId="0" borderId="0" xfId="174" applyNumberFormat="1" applyFont="1" applyFill="1" applyAlignment="1">
      <alignment horizontal="right" vertical="center"/>
    </xf>
    <xf numFmtId="41" fontId="65" fillId="0" borderId="19" xfId="174" applyNumberFormat="1" applyFont="1" applyFill="1" applyBorder="1" applyAlignment="1">
      <alignment horizontal="right" vertical="center"/>
    </xf>
    <xf numFmtId="205" fontId="65" fillId="0" borderId="0" xfId="174" applyNumberFormat="1" applyFont="1" applyFill="1" applyBorder="1" applyAlignment="1">
      <alignment horizontal="right" vertical="center"/>
    </xf>
    <xf numFmtId="41" fontId="65" fillId="0" borderId="0" xfId="174" applyNumberFormat="1" applyFont="1" applyFill="1" applyBorder="1" applyAlignment="1">
      <alignment horizontal="right" vertical="center"/>
    </xf>
    <xf numFmtId="194" fontId="65" fillId="0" borderId="0" xfId="174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center" vertical="center" wrapText="1"/>
    </xf>
    <xf numFmtId="41" fontId="15" fillId="0" borderId="35" xfId="174" applyNumberFormat="1" applyFont="1" applyFill="1" applyBorder="1" applyAlignment="1">
      <alignment horizontal="right" vertical="center"/>
    </xf>
    <xf numFmtId="205" fontId="15" fillId="0" borderId="17" xfId="174" applyNumberFormat="1" applyFont="1" applyFill="1" applyBorder="1" applyAlignment="1">
      <alignment horizontal="right" vertical="center"/>
    </xf>
    <xf numFmtId="41" fontId="15" fillId="0" borderId="17" xfId="175" applyFont="1" applyFill="1" applyBorder="1" applyAlignment="1">
      <alignment horizontal="right" vertical="center"/>
    </xf>
    <xf numFmtId="194" fontId="15" fillId="0" borderId="17" xfId="174" applyNumberFormat="1" applyFont="1" applyFill="1" applyBorder="1" applyAlignment="1">
      <alignment horizontal="right" vertical="center"/>
    </xf>
    <xf numFmtId="41" fontId="15" fillId="0" borderId="17" xfId="175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181" fontId="0" fillId="0" borderId="0" xfId="0" applyNumberFormat="1" applyFont="1" applyFill="1"/>
    <xf numFmtId="3" fontId="0" fillId="0" borderId="0" xfId="0" applyNumberFormat="1" applyFont="1" applyFill="1"/>
    <xf numFmtId="0" fontId="0" fillId="0" borderId="0" xfId="196" applyFont="1" applyAlignment="1">
      <alignment horizontal="left"/>
      <protection/>
    </xf>
    <xf numFmtId="0" fontId="9" fillId="0" borderId="0" xfId="196" applyFont="1" applyAlignment="1">
      <alignment horizontal="center"/>
      <protection/>
    </xf>
    <xf numFmtId="0" fontId="9" fillId="0" borderId="0" xfId="196" applyFont="1" applyFill="1" applyAlignment="1">
      <alignment horizontal="center"/>
      <protection/>
    </xf>
    <xf numFmtId="0" fontId="15" fillId="0" borderId="0" xfId="196" applyFont="1" applyAlignment="1">
      <alignment horizontal="left"/>
      <protection/>
    </xf>
    <xf numFmtId="0" fontId="8" fillId="0" borderId="44" xfId="0" applyFont="1" applyFill="1" applyBorder="1" applyAlignment="1">
      <alignment horizontal="center" vertical="center" wrapText="1"/>
    </xf>
    <xf numFmtId="0" fontId="8" fillId="0" borderId="44" xfId="196" applyFont="1" applyFill="1" applyBorder="1" applyAlignment="1">
      <alignment horizontal="center" vertical="center" wrapText="1"/>
      <protection/>
    </xf>
    <xf numFmtId="0" fontId="8" fillId="0" borderId="37" xfId="196" applyFont="1" applyFill="1" applyBorder="1" applyAlignment="1">
      <alignment horizontal="center" vertical="center" wrapText="1"/>
      <protection/>
    </xf>
    <xf numFmtId="0" fontId="8" fillId="0" borderId="36" xfId="196" applyFont="1" applyFill="1" applyBorder="1" applyAlignment="1">
      <alignment horizontal="center" vertical="center" wrapText="1"/>
      <protection/>
    </xf>
    <xf numFmtId="0" fontId="8" fillId="0" borderId="44" xfId="196" applyFont="1" applyBorder="1" applyAlignment="1">
      <alignment horizontal="center" vertical="center" wrapText="1"/>
      <protection/>
    </xf>
    <xf numFmtId="0" fontId="8" fillId="0" borderId="37" xfId="196" applyFont="1" applyBorder="1" applyAlignment="1">
      <alignment horizontal="center" vertical="center" wrapText="1"/>
      <protection/>
    </xf>
    <xf numFmtId="0" fontId="8" fillId="0" borderId="25" xfId="196" applyFont="1" applyFill="1" applyBorder="1" applyAlignment="1">
      <alignment horizontal="center" vertical="center" wrapText="1"/>
      <protection/>
    </xf>
    <xf numFmtId="0" fontId="8" fillId="0" borderId="15" xfId="196" applyFont="1" applyFill="1" applyBorder="1" applyAlignment="1">
      <alignment horizontal="center" vertical="center" wrapText="1" shrinkToFit="1"/>
      <protection/>
    </xf>
    <xf numFmtId="0" fontId="8" fillId="0" borderId="22" xfId="196" applyFont="1" applyFill="1" applyBorder="1" applyAlignment="1">
      <alignment horizontal="center" vertical="center" wrapText="1" shrinkToFit="1"/>
      <protection/>
    </xf>
    <xf numFmtId="0" fontId="8" fillId="0" borderId="22" xfId="196" applyFont="1" applyBorder="1" applyAlignment="1">
      <alignment horizontal="center" vertical="center" wrapText="1"/>
      <protection/>
    </xf>
    <xf numFmtId="0" fontId="15" fillId="0" borderId="21" xfId="196" applyFont="1" applyBorder="1" applyAlignment="1">
      <alignment horizontal="center" vertical="center" wrapText="1"/>
      <protection/>
    </xf>
    <xf numFmtId="0" fontId="65" fillId="0" borderId="15" xfId="196" applyFont="1" applyBorder="1" applyAlignment="1">
      <alignment horizontal="center" vertical="center" wrapText="1"/>
      <protection/>
    </xf>
    <xf numFmtId="177" fontId="65" fillId="0" borderId="0" xfId="0" applyNumberFormat="1" applyFont="1" applyFill="1" applyBorder="1" applyAlignment="1">
      <alignment horizontal="right" vertical="center" wrapText="1"/>
    </xf>
    <xf numFmtId="0" fontId="65" fillId="0" borderId="25" xfId="196" applyFont="1" applyBorder="1" applyAlignment="1">
      <alignment horizontal="center" vertical="center" wrapText="1"/>
      <protection/>
    </xf>
    <xf numFmtId="0" fontId="15" fillId="0" borderId="15" xfId="196" applyFont="1" applyFill="1" applyBorder="1" applyAlignment="1">
      <alignment horizontal="center" vertical="center" wrapText="1"/>
      <protection/>
    </xf>
    <xf numFmtId="0" fontId="15" fillId="0" borderId="25" xfId="196" applyFont="1" applyFill="1" applyBorder="1" applyAlignment="1">
      <alignment horizontal="center" vertical="center" wrapText="1"/>
      <protection/>
    </xf>
    <xf numFmtId="0" fontId="15" fillId="0" borderId="16" xfId="196" applyFont="1" applyFill="1" applyBorder="1" applyAlignment="1">
      <alignment horizontal="center" vertical="center" wrapText="1"/>
      <protection/>
    </xf>
    <xf numFmtId="0" fontId="15" fillId="0" borderId="33" xfId="196" applyFont="1" applyFill="1" applyBorder="1" applyAlignment="1">
      <alignment horizontal="center" vertical="center" wrapText="1"/>
      <protection/>
    </xf>
    <xf numFmtId="0" fontId="8" fillId="0" borderId="0" xfId="196" applyFont="1" applyFill="1" applyBorder="1" applyAlignment="1">
      <alignment vertical="center"/>
      <protection/>
    </xf>
    <xf numFmtId="0" fontId="8" fillId="0" borderId="0" xfId="196" applyFont="1" applyFill="1" applyBorder="1" applyAlignment="1">
      <alignment vertical="center" wrapText="1"/>
      <protection/>
    </xf>
    <xf numFmtId="0" fontId="8" fillId="0" borderId="0" xfId="196" applyFont="1" applyBorder="1" applyAlignment="1">
      <alignment horizontal="left"/>
      <protection/>
    </xf>
    <xf numFmtId="0" fontId="8" fillId="0" borderId="0" xfId="196" applyFont="1" applyBorder="1">
      <alignment/>
      <protection/>
    </xf>
    <xf numFmtId="0" fontId="8" fillId="0" borderId="0" xfId="196" applyFont="1" applyFill="1" applyBorder="1">
      <alignment/>
      <protection/>
    </xf>
    <xf numFmtId="0" fontId="15" fillId="0" borderId="0" xfId="196" applyFont="1" applyBorder="1" applyAlignment="1">
      <alignment horizontal="right"/>
      <protection/>
    </xf>
    <xf numFmtId="3" fontId="71" fillId="0" borderId="0" xfId="196" applyNumberFormat="1" applyFont="1" applyFill="1" applyBorder="1">
      <alignment/>
      <protection/>
    </xf>
    <xf numFmtId="3" fontId="71" fillId="0" borderId="0" xfId="196" applyNumberFormat="1" applyFont="1" applyBorder="1">
      <alignment/>
      <protection/>
    </xf>
    <xf numFmtId="0" fontId="8" fillId="0" borderId="45" xfId="0" applyFont="1" applyFill="1" applyBorder="1" applyAlignment="1">
      <alignment vertical="center"/>
    </xf>
    <xf numFmtId="181" fontId="8" fillId="0" borderId="0" xfId="196" applyNumberFormat="1" applyFont="1" applyBorder="1">
      <alignment/>
      <protection/>
    </xf>
    <xf numFmtId="0" fontId="15" fillId="0" borderId="0" xfId="196" applyFont="1" applyFill="1" applyBorder="1">
      <alignment/>
      <protection/>
    </xf>
    <xf numFmtId="0" fontId="15" fillId="0" borderId="0" xfId="196" applyFont="1" applyBorder="1">
      <alignment/>
      <protection/>
    </xf>
    <xf numFmtId="0" fontId="66" fillId="0" borderId="0" xfId="196" applyFont="1" applyBorder="1">
      <alignment/>
      <protection/>
    </xf>
    <xf numFmtId="0" fontId="66" fillId="0" borderId="0" xfId="196" applyFont="1" applyFill="1" applyBorder="1">
      <alignment/>
      <protection/>
    </xf>
    <xf numFmtId="0" fontId="8" fillId="0" borderId="23" xfId="196" applyFont="1" applyBorder="1" applyAlignment="1">
      <alignment horizontal="center" vertical="center" wrapText="1"/>
      <protection/>
    </xf>
    <xf numFmtId="0" fontId="8" fillId="0" borderId="24" xfId="196" applyFont="1" applyBorder="1" applyAlignment="1">
      <alignment horizontal="center" vertical="center" wrapText="1"/>
      <protection/>
    </xf>
    <xf numFmtId="0" fontId="15" fillId="0" borderId="46" xfId="196" applyFont="1" applyBorder="1" applyAlignment="1">
      <alignment horizontal="center" vertical="center" wrapText="1"/>
      <protection/>
    </xf>
    <xf numFmtId="0" fontId="15" fillId="0" borderId="47" xfId="196" applyFont="1" applyBorder="1" applyAlignment="1">
      <alignment horizontal="center" vertical="center" wrapText="1"/>
      <protection/>
    </xf>
    <xf numFmtId="176" fontId="65" fillId="0" borderId="15" xfId="196" applyNumberFormat="1" applyFont="1" applyBorder="1" applyAlignment="1">
      <alignment horizontal="center" vertical="center" wrapText="1"/>
      <protection/>
    </xf>
    <xf numFmtId="41" fontId="65" fillId="0" borderId="25" xfId="174" applyFont="1" applyBorder="1" applyAlignment="1">
      <alignment horizontal="right" vertical="center" wrapText="1"/>
    </xf>
    <xf numFmtId="41" fontId="65" fillId="0" borderId="0" xfId="174" applyFont="1" applyBorder="1" applyAlignment="1">
      <alignment horizontal="right" vertical="center" wrapText="1"/>
    </xf>
    <xf numFmtId="41" fontId="65" fillId="0" borderId="0" xfId="174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/>
    </xf>
    <xf numFmtId="0" fontId="8" fillId="0" borderId="48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/>
    </xf>
    <xf numFmtId="0" fontId="65" fillId="0" borderId="32" xfId="0" applyFont="1" applyBorder="1" applyAlignment="1">
      <alignment horizontal="center" vertical="center" wrapText="1"/>
    </xf>
    <xf numFmtId="3" fontId="65" fillId="0" borderId="35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178" fontId="65" fillId="0" borderId="17" xfId="0" applyNumberFormat="1" applyFont="1" applyFill="1" applyBorder="1" applyAlignment="1">
      <alignment horizontal="center" vertical="center" wrapText="1"/>
    </xf>
    <xf numFmtId="0" fontId="98" fillId="0" borderId="0" xfId="0" applyFont="1" applyFill="1"/>
    <xf numFmtId="0" fontId="98" fillId="0" borderId="0" xfId="0" applyFont="1"/>
    <xf numFmtId="0" fontId="99" fillId="0" borderId="0" xfId="0" applyFont="1"/>
    <xf numFmtId="0" fontId="8" fillId="0" borderId="0" xfId="0" applyFont="1" applyFill="1" applyAlignment="1">
      <alignment horizontal="justify"/>
    </xf>
    <xf numFmtId="0" fontId="10" fillId="0" borderId="17" xfId="0" applyFont="1" applyFill="1" applyBorder="1" applyAlignment="1">
      <alignment horizontal="center" vertical="center" wrapText="1"/>
    </xf>
    <xf numFmtId="179" fontId="65" fillId="0" borderId="33" xfId="0" applyNumberFormat="1" applyFont="1" applyFill="1" applyBorder="1" applyAlignment="1">
      <alignment horizontal="right" vertical="center"/>
    </xf>
    <xf numFmtId="179" fontId="65" fillId="0" borderId="17" xfId="0" applyNumberFormat="1" applyFont="1" applyFill="1" applyBorder="1" applyAlignment="1">
      <alignment horizontal="right" vertical="center"/>
    </xf>
    <xf numFmtId="179" fontId="65" fillId="0" borderId="17" xfId="175" applyNumberFormat="1" applyFont="1" applyFill="1" applyBorder="1" applyAlignment="1">
      <alignment horizontal="right" vertical="center"/>
    </xf>
    <xf numFmtId="179" fontId="65" fillId="0" borderId="17" xfId="0" applyNumberFormat="1" applyFont="1" applyFill="1" applyBorder="1" applyAlignment="1" quotePrefix="1">
      <alignment horizontal="right" vertical="center"/>
    </xf>
    <xf numFmtId="0" fontId="65" fillId="0" borderId="33" xfId="0" applyFont="1" applyFill="1" applyBorder="1" applyAlignment="1">
      <alignment horizontal="center" vertical="center" wrapText="1"/>
    </xf>
    <xf numFmtId="179" fontId="65" fillId="0" borderId="49" xfId="0" applyNumberFormat="1" applyFont="1" applyFill="1" applyBorder="1" applyAlignment="1">
      <alignment horizontal="right" vertical="center"/>
    </xf>
    <xf numFmtId="0" fontId="51" fillId="0" borderId="50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left" vertical="center" wrapText="1" indent="1"/>
    </xf>
    <xf numFmtId="0" fontId="68" fillId="0" borderId="19" xfId="0" applyFont="1" applyFill="1" applyBorder="1" applyAlignment="1">
      <alignment horizontal="left" vertical="center" wrapText="1" indent="2"/>
    </xf>
    <xf numFmtId="0" fontId="69" fillId="0" borderId="23" xfId="0" applyFont="1" applyFill="1" applyBorder="1" applyAlignment="1">
      <alignment horizontal="center" vertical="center" wrapText="1"/>
    </xf>
    <xf numFmtId="41" fontId="103" fillId="0" borderId="0" xfId="174" applyFont="1" applyFill="1" applyBorder="1" applyAlignment="1">
      <alignment horizontal="right" vertical="center"/>
    </xf>
    <xf numFmtId="41" fontId="67" fillId="0" borderId="0" xfId="174" applyFont="1" applyFill="1" applyBorder="1" applyAlignment="1">
      <alignment horizontal="right" vertical="center"/>
    </xf>
    <xf numFmtId="41" fontId="103" fillId="0" borderId="0" xfId="175" applyFont="1" applyFill="1" applyBorder="1" applyAlignment="1" quotePrefix="1">
      <alignment horizontal="right" vertical="center"/>
    </xf>
    <xf numFmtId="41" fontId="103" fillId="0" borderId="0" xfId="175" applyFont="1" applyFill="1" applyBorder="1" applyAlignment="1">
      <alignment horizontal="right" vertical="center"/>
    </xf>
    <xf numFmtId="0" fontId="104" fillId="0" borderId="2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41" fontId="103" fillId="0" borderId="25" xfId="174" applyFont="1" applyFill="1" applyBorder="1" applyAlignment="1">
      <alignment horizontal="right" vertical="center"/>
    </xf>
    <xf numFmtId="41" fontId="67" fillId="0" borderId="25" xfId="174" applyFont="1" applyFill="1" applyBorder="1" applyAlignment="1">
      <alignment horizontal="right" vertical="center"/>
    </xf>
    <xf numFmtId="0" fontId="51" fillId="0" borderId="4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65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1" fontId="5" fillId="0" borderId="0" xfId="0" applyNumberFormat="1" applyFont="1" applyFill="1" applyBorder="1"/>
    <xf numFmtId="0" fontId="48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8" fillId="0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/>
    </xf>
    <xf numFmtId="0" fontId="8" fillId="0" borderId="52" xfId="0" applyFont="1" applyFill="1" applyBorder="1" applyAlignment="1">
      <alignment horizontal="left"/>
    </xf>
    <xf numFmtId="0" fontId="5" fillId="0" borderId="52" xfId="0" applyFont="1" applyFill="1" applyBorder="1"/>
    <xf numFmtId="41" fontId="5" fillId="0" borderId="52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 wrapText="1"/>
    </xf>
    <xf numFmtId="198" fontId="65" fillId="0" borderId="33" xfId="0" applyNumberFormat="1" applyFont="1" applyFill="1" applyBorder="1" applyAlignment="1">
      <alignment horizontal="right" vertical="center" wrapText="1"/>
    </xf>
    <xf numFmtId="198" fontId="65" fillId="0" borderId="17" xfId="0" applyNumberFormat="1" applyFont="1" applyFill="1" applyBorder="1" applyAlignment="1">
      <alignment horizontal="right" vertical="center" wrapText="1"/>
    </xf>
    <xf numFmtId="198" fontId="65" fillId="0" borderId="49" xfId="0" applyNumberFormat="1" applyFont="1" applyFill="1" applyBorder="1" applyAlignment="1" quotePrefix="1">
      <alignment horizontal="right" vertical="center" wrapText="1"/>
    </xf>
    <xf numFmtId="0" fontId="15" fillId="0" borderId="21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 wrapText="1"/>
    </xf>
    <xf numFmtId="198" fontId="65" fillId="0" borderId="33" xfId="175" applyNumberFormat="1" applyFont="1" applyFill="1" applyBorder="1" applyAlignment="1">
      <alignment horizontal="right" vertical="center" wrapText="1"/>
    </xf>
    <xf numFmtId="198" fontId="65" fillId="0" borderId="17" xfId="175" applyNumberFormat="1" applyFont="1" applyFill="1" applyBorder="1" applyAlignment="1">
      <alignment horizontal="right" vertical="center" wrapText="1"/>
    </xf>
    <xf numFmtId="198" fontId="65" fillId="0" borderId="49" xfId="175" applyNumberFormat="1" applyFont="1" applyFill="1" applyBorder="1" applyAlignment="1">
      <alignment horizontal="right" vertical="center" wrapText="1"/>
    </xf>
    <xf numFmtId="198" fontId="65" fillId="0" borderId="0" xfId="175" applyNumberFormat="1" applyFont="1" applyFill="1" applyBorder="1" applyAlignment="1">
      <alignment horizontal="right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181" fontId="5" fillId="0" borderId="0" xfId="0" applyNumberFormat="1" applyFont="1" applyFill="1"/>
    <xf numFmtId="41" fontId="65" fillId="0" borderId="25" xfId="174" applyFont="1" applyFill="1" applyBorder="1" applyAlignment="1">
      <alignment horizontal="right" vertical="center" wrapText="1" indent="1"/>
    </xf>
    <xf numFmtId="41" fontId="65" fillId="0" borderId="0" xfId="174" applyFont="1" applyFill="1" applyBorder="1" applyAlignment="1">
      <alignment horizontal="right" vertical="center" wrapText="1" indent="1"/>
    </xf>
    <xf numFmtId="41" fontId="15" fillId="0" borderId="25" xfId="174" applyFont="1" applyFill="1" applyBorder="1" applyAlignment="1">
      <alignment horizontal="right" vertical="center" wrapText="1" indent="1"/>
    </xf>
    <xf numFmtId="41" fontId="15" fillId="0" borderId="0" xfId="174" applyFont="1" applyFill="1" applyBorder="1" applyAlignment="1">
      <alignment horizontal="right" vertical="center" wrapText="1" indent="1"/>
    </xf>
    <xf numFmtId="41" fontId="65" fillId="0" borderId="25" xfId="176" applyFont="1" applyFill="1" applyBorder="1" applyAlignment="1">
      <alignment horizontal="right" vertical="center" wrapText="1" indent="1"/>
    </xf>
    <xf numFmtId="41" fontId="65" fillId="0" borderId="0" xfId="176" applyFont="1" applyFill="1" applyBorder="1" applyAlignment="1">
      <alignment horizontal="right" vertical="center" wrapText="1" indent="1"/>
    </xf>
    <xf numFmtId="41" fontId="65" fillId="0" borderId="0" xfId="174" applyFont="1" applyFill="1" applyBorder="1" applyAlignment="1" quotePrefix="1">
      <alignment horizontal="right" vertical="center" wrapText="1" indent="1"/>
    </xf>
    <xf numFmtId="41" fontId="15" fillId="0" borderId="0" xfId="174" applyFont="1" applyFill="1" applyBorder="1" applyAlignment="1" quotePrefix="1">
      <alignment horizontal="right" vertical="center" wrapText="1" indent="1"/>
    </xf>
    <xf numFmtId="41" fontId="65" fillId="0" borderId="15" xfId="174" applyFont="1" applyFill="1" applyBorder="1" applyAlignment="1" quotePrefix="1">
      <alignment horizontal="right" vertical="center" wrapText="1" indent="1"/>
    </xf>
    <xf numFmtId="41" fontId="65" fillId="0" borderId="18" xfId="176" applyFont="1" applyFill="1" applyBorder="1" applyAlignment="1">
      <alignment horizontal="right" vertical="center" wrapText="1" indent="1"/>
    </xf>
    <xf numFmtId="41" fontId="65" fillId="0" borderId="0" xfId="176" applyNumberFormat="1" applyFont="1" applyFill="1" applyBorder="1" applyAlignment="1">
      <alignment horizontal="right" vertical="center" wrapText="1" indent="1"/>
    </xf>
    <xf numFmtId="4" fontId="0" fillId="0" borderId="0" xfId="0" applyNumberFormat="1" applyFont="1"/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justify"/>
    </xf>
    <xf numFmtId="0" fontId="15" fillId="0" borderId="17" xfId="0" applyFont="1" applyBorder="1" applyAlignment="1">
      <alignment horizontal="right"/>
    </xf>
    <xf numFmtId="41" fontId="65" fillId="0" borderId="17" xfId="174" applyFont="1" applyBorder="1" applyAlignment="1">
      <alignment horizontal="center" vertical="center" wrapText="1"/>
    </xf>
    <xf numFmtId="3" fontId="65" fillId="0" borderId="35" xfId="174" applyNumberFormat="1" applyFont="1" applyFill="1" applyBorder="1" applyAlignment="1">
      <alignment horizontal="center" vertical="center" wrapText="1"/>
    </xf>
    <xf numFmtId="3" fontId="65" fillId="0" borderId="17" xfId="174" applyNumberFormat="1" applyFont="1" applyFill="1" applyBorder="1" applyAlignment="1">
      <alignment horizontal="right" vertical="center" wrapText="1"/>
    </xf>
    <xf numFmtId="3" fontId="65" fillId="0" borderId="17" xfId="174" applyNumberFormat="1" applyFont="1" applyFill="1" applyBorder="1" applyAlignment="1">
      <alignment vertical="center" wrapText="1"/>
    </xf>
    <xf numFmtId="4" fontId="65" fillId="0" borderId="17" xfId="174" applyNumberFormat="1" applyFont="1" applyFill="1" applyBorder="1" applyAlignment="1">
      <alignment vertical="center" wrapText="1"/>
    </xf>
    <xf numFmtId="4" fontId="65" fillId="0" borderId="17" xfId="174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/>
    </xf>
    <xf numFmtId="0" fontId="15" fillId="0" borderId="52" xfId="0" applyFont="1" applyBorder="1" applyAlignment="1">
      <alignment horizontal="right" vertical="center"/>
    </xf>
    <xf numFmtId="0" fontId="68" fillId="0" borderId="18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41" fontId="65" fillId="0" borderId="33" xfId="210" applyNumberFormat="1" applyFont="1" applyFill="1" applyBorder="1" applyAlignment="1" applyProtection="1">
      <alignment horizontal="right" vertical="center" wrapText="1"/>
      <protection locked="0"/>
    </xf>
    <xf numFmtId="3" fontId="65" fillId="0" borderId="17" xfId="174" applyNumberFormat="1" applyFont="1" applyFill="1" applyBorder="1" applyAlignment="1">
      <alignment horizontal="right" vertical="center"/>
    </xf>
    <xf numFmtId="177" fontId="65" fillId="0" borderId="17" xfId="174" applyNumberFormat="1" applyFont="1" applyFill="1" applyBorder="1" applyAlignment="1">
      <alignment horizontal="right" vertical="center"/>
    </xf>
    <xf numFmtId="178" fontId="65" fillId="0" borderId="17" xfId="174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2" fontId="98" fillId="0" borderId="0" xfId="0" applyNumberFormat="1" applyFont="1"/>
    <xf numFmtId="2" fontId="0" fillId="0" borderId="0" xfId="0" applyNumberFormat="1" applyFont="1"/>
    <xf numFmtId="0" fontId="15" fillId="0" borderId="0" xfId="0" applyFont="1" applyAlignment="1">
      <alignment horizontal="left"/>
    </xf>
    <xf numFmtId="41" fontId="65" fillId="0" borderId="32" xfId="174" applyFont="1" applyBorder="1" applyAlignment="1">
      <alignment horizontal="center" vertical="center"/>
    </xf>
    <xf numFmtId="3" fontId="65" fillId="0" borderId="17" xfId="174" applyNumberFormat="1" applyFont="1" applyFill="1" applyBorder="1" applyAlignment="1">
      <alignment vertical="center"/>
    </xf>
    <xf numFmtId="180" fontId="65" fillId="0" borderId="17" xfId="174" applyNumberFormat="1" applyFont="1" applyFill="1" applyBorder="1" applyAlignment="1">
      <alignment vertical="center"/>
    </xf>
    <xf numFmtId="4" fontId="65" fillId="0" borderId="17" xfId="174" applyNumberFormat="1" applyFont="1" applyFill="1" applyBorder="1" applyAlignment="1">
      <alignment vertical="center"/>
    </xf>
    <xf numFmtId="178" fontId="65" fillId="0" borderId="17" xfId="174" applyNumberFormat="1" applyFont="1" applyFill="1" applyBorder="1" applyAlignment="1">
      <alignment vertical="center"/>
    </xf>
    <xf numFmtId="0" fontId="65" fillId="0" borderId="35" xfId="174" applyNumberFormat="1" applyFont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3" fontId="65" fillId="0" borderId="17" xfId="0" applyNumberFormat="1" applyFont="1" applyFill="1" applyBorder="1" applyAlignment="1">
      <alignment vertical="center" wrapText="1"/>
    </xf>
    <xf numFmtId="3" fontId="65" fillId="0" borderId="17" xfId="0" applyNumberFormat="1" applyFont="1" applyFill="1" applyBorder="1" applyAlignment="1" quotePrefix="1">
      <alignment vertical="center" wrapText="1"/>
    </xf>
    <xf numFmtId="0" fontId="65" fillId="0" borderId="35" xfId="0" applyFont="1" applyFill="1" applyBorder="1" applyAlignment="1">
      <alignment horizontal="center" vertical="center"/>
    </xf>
    <xf numFmtId="41" fontId="0" fillId="0" borderId="0" xfId="174" applyFont="1" applyFill="1"/>
    <xf numFmtId="41" fontId="0" fillId="0" borderId="0" xfId="174" applyFont="1"/>
    <xf numFmtId="0" fontId="0" fillId="0" borderId="52" xfId="0" applyFont="1" applyBorder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68" fillId="0" borderId="18" xfId="0" applyFont="1" applyFill="1" applyBorder="1" applyAlignment="1">
      <alignment horizontal="right" vertical="center" wrapText="1"/>
    </xf>
    <xf numFmtId="177" fontId="103" fillId="0" borderId="0" xfId="174" applyNumberFormat="1" applyFont="1" applyFill="1" applyBorder="1" applyAlignment="1">
      <alignment horizontal="right" vertical="center"/>
    </xf>
    <xf numFmtId="177" fontId="67" fillId="0" borderId="0" xfId="174" applyNumberFormat="1" applyFont="1" applyFill="1" applyBorder="1" applyAlignment="1">
      <alignment horizontal="right" vertical="center"/>
    </xf>
    <xf numFmtId="177" fontId="103" fillId="0" borderId="0" xfId="175" applyNumberFormat="1" applyFont="1" applyFill="1" applyBorder="1" applyAlignment="1" quotePrefix="1">
      <alignment horizontal="right" vertical="center"/>
    </xf>
    <xf numFmtId="177" fontId="67" fillId="0" borderId="0" xfId="174" applyNumberFormat="1" applyFont="1" applyFill="1" applyBorder="1" applyAlignment="1" quotePrefix="1">
      <alignment horizontal="right" vertical="center"/>
    </xf>
    <xf numFmtId="177" fontId="103" fillId="0" borderId="0" xfId="174" applyNumberFormat="1" applyFont="1" applyFill="1" applyBorder="1" applyAlignment="1" quotePrefix="1">
      <alignment horizontal="right" vertical="center"/>
    </xf>
    <xf numFmtId="177" fontId="103" fillId="0" borderId="0" xfId="175" applyNumberFormat="1" applyFont="1" applyFill="1" applyBorder="1" applyAlignment="1">
      <alignment horizontal="right" vertical="center"/>
    </xf>
    <xf numFmtId="0" fontId="67" fillId="0" borderId="16" xfId="0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left" inden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5" fillId="0" borderId="41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71" fillId="0" borderId="38" xfId="0" applyFont="1" applyFill="1" applyBorder="1"/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9" fillId="0" borderId="0" xfId="196" applyFont="1" applyAlignment="1">
      <alignment horizontal="center"/>
      <protection/>
    </xf>
    <xf numFmtId="0" fontId="8" fillId="0" borderId="44" xfId="196" applyFont="1" applyBorder="1" applyAlignment="1">
      <alignment horizontal="center" vertical="center" wrapText="1"/>
      <protection/>
    </xf>
    <xf numFmtId="0" fontId="8" fillId="0" borderId="22" xfId="196" applyFont="1" applyBorder="1" applyAlignment="1">
      <alignment horizontal="center" vertical="center" wrapText="1"/>
      <protection/>
    </xf>
    <xf numFmtId="0" fontId="15" fillId="0" borderId="22" xfId="196" applyFont="1" applyBorder="1" applyAlignment="1">
      <alignment horizontal="center" vertical="center" wrapText="1"/>
      <protection/>
    </xf>
    <xf numFmtId="0" fontId="15" fillId="0" borderId="38" xfId="196" applyFont="1" applyBorder="1" applyAlignment="1">
      <alignment horizontal="center" vertical="center" wrapText="1"/>
      <protection/>
    </xf>
    <xf numFmtId="205" fontId="15" fillId="0" borderId="38" xfId="0" applyNumberFormat="1" applyFont="1" applyFill="1" applyBorder="1" applyAlignment="1">
      <alignment horizontal="center" vertical="center" wrapText="1"/>
    </xf>
    <xf numFmtId="0" fontId="15" fillId="0" borderId="22" xfId="196" applyFont="1" applyFill="1" applyBorder="1" applyAlignment="1">
      <alignment horizontal="center" vertical="center" wrapText="1"/>
      <protection/>
    </xf>
    <xf numFmtId="0" fontId="15" fillId="0" borderId="38" xfId="196" applyFont="1" applyFill="1" applyBorder="1" applyAlignment="1">
      <alignment horizontal="center" vertical="center" wrapText="1"/>
      <protection/>
    </xf>
    <xf numFmtId="0" fontId="71" fillId="0" borderId="22" xfId="196" applyFont="1" applyBorder="1" applyAlignment="1">
      <alignment horizontal="center" vertical="center" wrapText="1"/>
      <protection/>
    </xf>
    <xf numFmtId="0" fontId="71" fillId="0" borderId="38" xfId="196" applyFont="1" applyBorder="1" applyAlignment="1">
      <alignment horizontal="center" vertical="center" wrapText="1"/>
      <protection/>
    </xf>
    <xf numFmtId="0" fontId="15" fillId="0" borderId="25" xfId="196" applyFont="1" applyFill="1" applyBorder="1" applyAlignment="1">
      <alignment horizontal="center" vertical="center" wrapText="1"/>
      <protection/>
    </xf>
    <xf numFmtId="0" fontId="15" fillId="0" borderId="21" xfId="196" applyFont="1" applyFill="1" applyBorder="1" applyAlignment="1">
      <alignment horizontal="center" vertical="center" wrapText="1"/>
      <protection/>
    </xf>
    <xf numFmtId="0" fontId="15" fillId="0" borderId="15" xfId="196" applyFont="1" applyFill="1" applyBorder="1" applyAlignment="1">
      <alignment horizontal="center" vertical="center" wrapText="1"/>
      <protection/>
    </xf>
    <xf numFmtId="0" fontId="15" fillId="0" borderId="49" xfId="196" applyFont="1" applyFill="1" applyBorder="1" applyAlignment="1">
      <alignment horizontal="center" vertical="center" wrapText="1"/>
      <protection/>
    </xf>
    <xf numFmtId="0" fontId="15" fillId="0" borderId="25" xfId="196" applyFont="1" applyBorder="1" applyAlignment="1">
      <alignment horizontal="center" vertical="center" wrapText="1"/>
      <protection/>
    </xf>
    <xf numFmtId="0" fontId="8" fillId="0" borderId="15" xfId="196" applyFont="1" applyBorder="1" applyAlignment="1">
      <alignment horizontal="center" vertical="center" wrapText="1"/>
      <protection/>
    </xf>
    <xf numFmtId="0" fontId="15" fillId="0" borderId="56" xfId="196" applyFont="1" applyBorder="1" applyAlignment="1">
      <alignment horizontal="center" vertical="center" wrapText="1"/>
      <protection/>
    </xf>
    <xf numFmtId="0" fontId="8" fillId="0" borderId="57" xfId="196" applyFont="1" applyBorder="1" applyAlignment="1">
      <alignment horizontal="center" vertical="center" wrapText="1"/>
      <protection/>
    </xf>
    <xf numFmtId="0" fontId="15" fillId="0" borderId="58" xfId="196" applyFont="1" applyBorder="1" applyAlignment="1">
      <alignment horizontal="center" vertical="center" wrapText="1"/>
      <protection/>
    </xf>
    <xf numFmtId="0" fontId="8" fillId="0" borderId="36" xfId="196" applyFont="1" applyBorder="1" applyAlignment="1">
      <alignment horizontal="center" vertical="center" wrapText="1"/>
      <protection/>
    </xf>
    <xf numFmtId="0" fontId="8" fillId="0" borderId="59" xfId="196" applyFont="1" applyBorder="1" applyAlignment="1">
      <alignment horizontal="center" vertical="center" wrapText="1"/>
      <protection/>
    </xf>
    <xf numFmtId="0" fontId="8" fillId="0" borderId="37" xfId="196" applyFont="1" applyBorder="1" applyAlignment="1">
      <alignment horizontal="center" vertical="center" wrapText="1"/>
      <protection/>
    </xf>
    <xf numFmtId="0" fontId="8" fillId="0" borderId="39" xfId="196" applyFont="1" applyBorder="1" applyAlignment="1">
      <alignment horizontal="center" vertical="center" wrapText="1"/>
      <protection/>
    </xf>
    <xf numFmtId="0" fontId="8" fillId="0" borderId="20" xfId="196" applyFont="1" applyBorder="1" applyAlignment="1">
      <alignment horizontal="left"/>
      <protection/>
    </xf>
    <xf numFmtId="0" fontId="15" fillId="0" borderId="3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 shrinkToFit="1"/>
    </xf>
    <xf numFmtId="0" fontId="67" fillId="0" borderId="62" xfId="0" applyFont="1" applyFill="1" applyBorder="1" applyAlignment="1">
      <alignment horizontal="center" vertical="center" shrinkToFit="1"/>
    </xf>
    <xf numFmtId="0" fontId="101" fillId="0" borderId="22" xfId="0" applyFont="1" applyFill="1" applyBorder="1" applyAlignment="1">
      <alignment horizontal="center" vertical="center" wrapText="1"/>
    </xf>
    <xf numFmtId="0" fontId="101" fillId="0" borderId="38" xfId="0" applyFont="1" applyFill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5" fillId="0" borderId="3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67" fillId="0" borderId="15" xfId="0" applyFont="1" applyFill="1" applyBorder="1" applyAlignment="1">
      <alignment horizontal="center" vertical="center" shrinkToFit="1"/>
    </xf>
    <xf numFmtId="0" fontId="67" fillId="0" borderId="16" xfId="0" applyFont="1" applyFill="1" applyBorder="1" applyAlignment="1">
      <alignment horizontal="center" vertical="center" shrinkToFit="1"/>
    </xf>
    <xf numFmtId="0" fontId="102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shrinkToFit="1"/>
    </xf>
    <xf numFmtId="0" fontId="67" fillId="0" borderId="38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7" fillId="0" borderId="19" xfId="174" applyNumberFormat="1" applyFont="1" applyFill="1" applyBorder="1" applyAlignment="1">
      <alignment horizontal="center" vertical="center" wrapText="1"/>
    </xf>
    <xf numFmtId="0" fontId="67" fillId="0" borderId="19" xfId="174" applyNumberFormat="1" applyFont="1" applyFill="1" applyBorder="1" applyAlignment="1">
      <alignment horizontal="center" vertical="center"/>
    </xf>
    <xf numFmtId="0" fontId="67" fillId="0" borderId="35" xfId="174" applyNumberFormat="1" applyFont="1" applyFill="1" applyBorder="1" applyAlignment="1">
      <alignment horizontal="center" vertical="center"/>
    </xf>
    <xf numFmtId="41" fontId="8" fillId="0" borderId="18" xfId="174" applyFont="1" applyFill="1" applyBorder="1" applyAlignment="1">
      <alignment horizontal="center" vertical="center"/>
    </xf>
    <xf numFmtId="41" fontId="8" fillId="0" borderId="32" xfId="174" applyFont="1" applyFill="1" applyBorder="1" applyAlignment="1">
      <alignment horizontal="center" vertical="center"/>
    </xf>
    <xf numFmtId="41" fontId="67" fillId="0" borderId="48" xfId="174" applyFont="1" applyFill="1" applyBorder="1" applyAlignment="1">
      <alignment horizontal="center" vertical="center" wrapText="1"/>
    </xf>
    <xf numFmtId="41" fontId="67" fillId="0" borderId="63" xfId="174" applyFont="1" applyFill="1" applyBorder="1" applyAlignment="1">
      <alignment horizontal="center" vertical="center" wrapText="1"/>
    </xf>
    <xf numFmtId="41" fontId="67" fillId="0" borderId="64" xfId="174" applyFont="1" applyFill="1" applyBorder="1" applyAlignment="1">
      <alignment horizontal="center" vertical="center" wrapText="1"/>
    </xf>
    <xf numFmtId="0" fontId="67" fillId="0" borderId="26" xfId="174" applyNumberFormat="1" applyFont="1" applyFill="1" applyBorder="1" applyAlignment="1">
      <alignment horizontal="center" vertical="center" wrapText="1"/>
    </xf>
    <xf numFmtId="0" fontId="67" fillId="0" borderId="28" xfId="174" applyNumberFormat="1" applyFont="1" applyFill="1" applyBorder="1" applyAlignment="1">
      <alignment horizontal="center" vertical="center" wrapText="1"/>
    </xf>
    <xf numFmtId="0" fontId="67" fillId="0" borderId="65" xfId="174" applyNumberFormat="1" applyFont="1" applyFill="1" applyBorder="1" applyAlignment="1">
      <alignment horizontal="center" vertical="center" wrapText="1"/>
    </xf>
    <xf numFmtId="0" fontId="67" fillId="0" borderId="52" xfId="174" applyNumberFormat="1" applyFont="1" applyFill="1" applyBorder="1" applyAlignment="1">
      <alignment horizontal="center" vertical="center" wrapText="1"/>
    </xf>
    <xf numFmtId="0" fontId="67" fillId="0" borderId="66" xfId="174" applyNumberFormat="1" applyFont="1" applyFill="1" applyBorder="1" applyAlignment="1">
      <alignment horizontal="center" vertical="center" wrapText="1"/>
    </xf>
    <xf numFmtId="0" fontId="67" fillId="0" borderId="67" xfId="174" applyNumberFormat="1" applyFont="1" applyFill="1" applyBorder="1" applyAlignment="1">
      <alignment horizontal="center" vertical="center" wrapText="1"/>
    </xf>
    <xf numFmtId="0" fontId="67" fillId="0" borderId="68" xfId="174" applyNumberFormat="1" applyFont="1" applyFill="1" applyBorder="1" applyAlignment="1">
      <alignment horizontal="center" vertical="center" wrapText="1"/>
    </xf>
    <xf numFmtId="0" fontId="67" fillId="0" borderId="48" xfId="174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right" vertical="center"/>
    </xf>
    <xf numFmtId="0" fontId="66" fillId="0" borderId="52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 wrapText="1"/>
    </xf>
    <xf numFmtId="0" fontId="67" fillId="0" borderId="7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1" fontId="9" fillId="0" borderId="0" xfId="174" applyFont="1" applyFill="1" applyAlignment="1">
      <alignment horizontal="center" vertical="center" wrapText="1"/>
    </xf>
    <xf numFmtId="0" fontId="15" fillId="0" borderId="7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66" fillId="0" borderId="55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2" fontId="8" fillId="0" borderId="73" xfId="0" applyNumberFormat="1" applyFont="1" applyBorder="1" applyAlignment="1">
      <alignment horizontal="center" vertical="center" shrinkToFit="1"/>
    </xf>
    <xf numFmtId="2" fontId="8" fillId="0" borderId="26" xfId="0" applyNumberFormat="1" applyFont="1" applyBorder="1" applyAlignment="1">
      <alignment horizontal="center" vertical="center" shrinkToFit="1"/>
    </xf>
    <xf numFmtId="2" fontId="15" fillId="0" borderId="26" xfId="0" applyNumberFormat="1" applyFont="1" applyBorder="1" applyAlignment="1">
      <alignment horizontal="center" vertical="center" shrinkToFit="1"/>
    </xf>
    <xf numFmtId="2" fontId="15" fillId="0" borderId="28" xfId="0" applyNumberFormat="1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</cellXfs>
  <cellStyles count="1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A¨­￠￢￠O [0]_INQUIRY ￠?￥i¨u¡AAⓒ￢Aⓒª " xfId="38"/>
    <cellStyle name="A¨­￠￢￠O_INQUIRY ￠?￥i¨u¡AAⓒ￢Aⓒª " xfId="39"/>
    <cellStyle name="ÅëÈ­ [0]_¼ÕÀÍ¿¹»ê" xfId="40"/>
    <cellStyle name="AeE­ [0]_¼OAI¿¹≫e" xfId="41"/>
    <cellStyle name="ÅëÈ­ [0]_ÀÎ°Çºñ,¿ÜÁÖºñ" xfId="42"/>
    <cellStyle name="AeE­ [0]_AI°Cºn,μμ±Þºn" xfId="43"/>
    <cellStyle name="ÅëÈ­ [0]_laroux" xfId="44"/>
    <cellStyle name="AeE­ [0]_laroux_1" xfId="45"/>
    <cellStyle name="ÅëÈ­ [0]_laroux_1" xfId="46"/>
    <cellStyle name="AeE­ [0]_laroux_2" xfId="47"/>
    <cellStyle name="ÅëÈ­ [0]_laroux_2" xfId="48"/>
    <cellStyle name="AeE­ [0]_laroux_2_41-06농림16" xfId="49"/>
    <cellStyle name="ÅëÈ­ [0]_laroux_2_41-06농림16" xfId="50"/>
    <cellStyle name="AeE­ [0]_laroux_2_41-06농림41" xfId="51"/>
    <cellStyle name="ÅëÈ­ [0]_laroux_2_41-06농림41" xfId="52"/>
    <cellStyle name="AeE­ [0]_Sheet1" xfId="53"/>
    <cellStyle name="ÅëÈ­ [0]_Sheet1" xfId="54"/>
    <cellStyle name="ÅëÈ­_¼ÕÀÍ¿¹»ê" xfId="55"/>
    <cellStyle name="AeE­_¼OAI¿¹≫e" xfId="56"/>
    <cellStyle name="ÅëÈ­_ÀÎ°Çºñ,¿ÜÁÖºñ" xfId="57"/>
    <cellStyle name="AeE­_AI°Cºn,μμ±Þºn" xfId="58"/>
    <cellStyle name="ÅëÈ­_laroux" xfId="59"/>
    <cellStyle name="AeE­_laroux_1" xfId="60"/>
    <cellStyle name="ÅëÈ­_laroux_1" xfId="61"/>
    <cellStyle name="AeE­_laroux_2" xfId="62"/>
    <cellStyle name="ÅëÈ­_laroux_2" xfId="63"/>
    <cellStyle name="AeE­_laroux_2_41-06농림16" xfId="64"/>
    <cellStyle name="ÅëÈ­_laroux_2_41-06농림16" xfId="65"/>
    <cellStyle name="AeE­_laroux_2_41-06농림41" xfId="66"/>
    <cellStyle name="ÅëÈ­_laroux_2_41-06농림41" xfId="67"/>
    <cellStyle name="AeE­_Sheet1" xfId="68"/>
    <cellStyle name="ÅëÈ­_Sheet1" xfId="69"/>
    <cellStyle name="AeE­_Sheet1_41-06농림16" xfId="70"/>
    <cellStyle name="ÅëÈ­_Sheet1_41-06농림16" xfId="71"/>
    <cellStyle name="AeE­_Sheet1_41-06농림41" xfId="72"/>
    <cellStyle name="ÅëÈ­_Sheet1_41-06농림41" xfId="73"/>
    <cellStyle name="AeE¡ⓒ [0]_INQUIRY ￠?￥i¨u¡AAⓒ￢Aⓒª " xfId="74"/>
    <cellStyle name="AeE¡ⓒ_INQUIRY ￠?￥i¨u¡AAⓒ￢Aⓒª " xfId="75"/>
    <cellStyle name="ÄÞ¸¶ [0]_¼ÕÀÍ¿¹»ê" xfId="76"/>
    <cellStyle name="AÞ¸¶ [0]_¼OAI¿¹≫e" xfId="77"/>
    <cellStyle name="ÄÞ¸¶ [0]_ÀÎ°Çºñ,¿ÜÁÖºñ" xfId="78"/>
    <cellStyle name="AÞ¸¶ [0]_AI°Cºn,μμ±Þºn" xfId="79"/>
    <cellStyle name="ÄÞ¸¶ [0]_laroux" xfId="80"/>
    <cellStyle name="AÞ¸¶ [0]_laroux_1" xfId="81"/>
    <cellStyle name="ÄÞ¸¶ [0]_laroux_1" xfId="82"/>
    <cellStyle name="AÞ¸¶ [0]_Sheet1" xfId="83"/>
    <cellStyle name="ÄÞ¸¶ [0]_Sheet1" xfId="84"/>
    <cellStyle name="ÄÞ¸¶_¼ÕÀÍ¿¹»ê" xfId="85"/>
    <cellStyle name="AÞ¸¶_¼OAI¿¹≫e" xfId="86"/>
    <cellStyle name="ÄÞ¸¶_ÀÎ°Çºñ,¿ÜÁÖºñ" xfId="87"/>
    <cellStyle name="AÞ¸¶_AI°Cºn,μμ±Þºn" xfId="88"/>
    <cellStyle name="ÄÞ¸¶_laroux" xfId="89"/>
    <cellStyle name="AÞ¸¶_laroux_1" xfId="90"/>
    <cellStyle name="ÄÞ¸¶_laroux_1" xfId="91"/>
    <cellStyle name="AÞ¸¶_Sheet1" xfId="92"/>
    <cellStyle name="ÄÞ¸¶_Sheet1" xfId="93"/>
    <cellStyle name="AÞ¸¶_Sheet1_41-06농림16" xfId="94"/>
    <cellStyle name="ÄÞ¸¶_Sheet1_41-06농림16" xfId="95"/>
    <cellStyle name="AÞ¸¶_Sheet1_41-06농림41" xfId="96"/>
    <cellStyle name="ÄÞ¸¶_Sheet1_41-06농림41" xfId="97"/>
    <cellStyle name="C¡IA¨ª_¡ic¨u¡A¨￢I¨￢¡Æ AN¡Æe " xfId="98"/>
    <cellStyle name="C￥AØ_¿μ¾÷CoE² " xfId="99"/>
    <cellStyle name="Ç¥ÁØ_¼ÕÀÍ¿¹»ê" xfId="100"/>
    <cellStyle name="C￥AØ_¼OAI¿¹≫e" xfId="101"/>
    <cellStyle name="Ç¥ÁØ_ÀÎ°Çºñ,¿ÜÁÖºñ" xfId="102"/>
    <cellStyle name="C￥AØ_AI°Cºn,μμ±Þºn" xfId="103"/>
    <cellStyle name="Ç¥ÁØ_laroux" xfId="104"/>
    <cellStyle name="C￥AØ_laroux_1" xfId="105"/>
    <cellStyle name="Ç¥ÁØ_laroux_1" xfId="106"/>
    <cellStyle name="C￥AØ_laroux_1_Sheet1" xfId="107"/>
    <cellStyle name="Ç¥ÁØ_laroux_1_Sheet1" xfId="108"/>
    <cellStyle name="C￥AØ_laroux_2" xfId="109"/>
    <cellStyle name="Ç¥ÁØ_laroux_2" xfId="110"/>
    <cellStyle name="C￥AØ_laroux_2_Sheet1" xfId="111"/>
    <cellStyle name="Ç¥ÁØ_laroux_2_Sheet1" xfId="112"/>
    <cellStyle name="C￥AØ_laroux_3" xfId="113"/>
    <cellStyle name="Ç¥ÁØ_laroux_3" xfId="114"/>
    <cellStyle name="C￥AØ_laroux_4" xfId="115"/>
    <cellStyle name="Ç¥ÁØ_laroux_4" xfId="116"/>
    <cellStyle name="C￥AØ_laroux_Sheet1" xfId="117"/>
    <cellStyle name="Ç¥ÁØ_laroux_Sheet1" xfId="118"/>
    <cellStyle name="C￥AØ_Sheet1" xfId="119"/>
    <cellStyle name="Ç¥ÁØ_Sheet1" xfId="120"/>
    <cellStyle name="Calc Currency (0)" xfId="121"/>
    <cellStyle name="Comma [0]_ SG&amp;A Bridge " xfId="122"/>
    <cellStyle name="Comma_ SG&amp;A Bridge " xfId="123"/>
    <cellStyle name="Comma0" xfId="124"/>
    <cellStyle name="Curren?_x0012_퐀_x0017_?" xfId="125"/>
    <cellStyle name="Currency [0]_ SG&amp;A Bridge " xfId="126"/>
    <cellStyle name="Currency_ SG&amp;A Bridge " xfId="127"/>
    <cellStyle name="Currency0" xfId="128"/>
    <cellStyle name="Date" xfId="129"/>
    <cellStyle name="Fixed" xfId="130"/>
    <cellStyle name="Header1" xfId="131"/>
    <cellStyle name="Header2" xfId="132"/>
    <cellStyle name="Heading 1" xfId="133"/>
    <cellStyle name="Heading 2" xfId="134"/>
    <cellStyle name="HEADING1" xfId="135"/>
    <cellStyle name="HEADING2" xfId="136"/>
    <cellStyle name="Normal_ SG&amp;A Bridge " xfId="137"/>
    <cellStyle name="Percent [2]" xfId="138"/>
    <cellStyle name="subhead" xfId="139"/>
    <cellStyle name="title [1]" xfId="140"/>
    <cellStyle name="title [2]" xfId="141"/>
    <cellStyle name="Total" xfId="142"/>
    <cellStyle name="강조색1" xfId="143"/>
    <cellStyle name="강조색2" xfId="144"/>
    <cellStyle name="강조색3" xfId="145"/>
    <cellStyle name="강조색4" xfId="146"/>
    <cellStyle name="강조색5" xfId="147"/>
    <cellStyle name="강조색6" xfId="148"/>
    <cellStyle name="경고문" xfId="149"/>
    <cellStyle name="계산" xfId="150"/>
    <cellStyle name="咬訌裝?INCOM1" xfId="151"/>
    <cellStyle name="咬訌裝?INCOM10" xfId="152"/>
    <cellStyle name="咬訌裝?INCOM2" xfId="153"/>
    <cellStyle name="咬訌裝?INCOM3" xfId="154"/>
    <cellStyle name="咬訌裝?INCOM4" xfId="155"/>
    <cellStyle name="咬訌裝?INCOM5" xfId="156"/>
    <cellStyle name="咬訌裝?INCOM6" xfId="157"/>
    <cellStyle name="咬訌裝?INCOM7" xfId="158"/>
    <cellStyle name="咬訌裝?INCOM8" xfId="159"/>
    <cellStyle name="咬訌裝?INCOM9" xfId="160"/>
    <cellStyle name="咬訌裝?PRIB11" xfId="161"/>
    <cellStyle name="나쁨" xfId="162"/>
    <cellStyle name="똿뗦먛귟 [0.00]_PRODUCT DETAIL Q1" xfId="163"/>
    <cellStyle name="똿뗦먛귟_PRODUCT DETAIL Q1" xfId="164"/>
    <cellStyle name="메모" xfId="165"/>
    <cellStyle name="믅됞 [0.00]_PRODUCT DETAIL Q1" xfId="166"/>
    <cellStyle name="믅됞_PRODUCT DETAIL Q1" xfId="167"/>
    <cellStyle name="백분율 [0]" xfId="168"/>
    <cellStyle name="백분율 [2]" xfId="169"/>
    <cellStyle name="보통" xfId="170"/>
    <cellStyle name="뷭?_BOOKSHIP" xfId="171"/>
    <cellStyle name="설명 텍스트" xfId="172"/>
    <cellStyle name="셀 확인" xfId="173"/>
    <cellStyle name="쉼표 [0]" xfId="174"/>
    <cellStyle name="쉼표 [0] 2" xfId="175"/>
    <cellStyle name="쉼표 [0] 3" xfId="176"/>
    <cellStyle name="쉼표 [0] 4" xfId="177"/>
    <cellStyle name="쉼표 [0] 4 2" xfId="178"/>
    <cellStyle name="스타일 1" xfId="179"/>
    <cellStyle name="안건회계법인" xfId="180"/>
    <cellStyle name="연결된 셀" xfId="181"/>
    <cellStyle name="요약" xfId="182"/>
    <cellStyle name="입력" xfId="183"/>
    <cellStyle name="제목" xfId="184"/>
    <cellStyle name="제목 1" xfId="185"/>
    <cellStyle name="제목 2" xfId="186"/>
    <cellStyle name="제목 3" xfId="187"/>
    <cellStyle name="제목 4" xfId="188"/>
    <cellStyle name="좋음" xfId="189"/>
    <cellStyle name="출력" xfId="190"/>
    <cellStyle name="콤마 [0]_ 견적기준 FLOW " xfId="191"/>
    <cellStyle name="콤마 [2]" xfId="192"/>
    <cellStyle name="콤마_ 견적기준 FLOW " xfId="193"/>
    <cellStyle name="통화 [0] 2" xfId="194"/>
    <cellStyle name="표준 2" xfId="195"/>
    <cellStyle name="표준 2 2" xfId="196"/>
    <cellStyle name="표준 2 2 2" xfId="197"/>
    <cellStyle name="표준 2 2 2 2" xfId="198"/>
    <cellStyle name="표준 2 3" xfId="199"/>
    <cellStyle name="표준 2 4" xfId="200"/>
    <cellStyle name="표준 2 5" xfId="201"/>
    <cellStyle name="표준 2_17._공공행정및사법(2)" xfId="202"/>
    <cellStyle name="표준 3" xfId="203"/>
    <cellStyle name="표준 3 2" xfId="204"/>
    <cellStyle name="표준 3_안전총괄과" xfId="205"/>
    <cellStyle name="표준 4" xfId="206"/>
    <cellStyle name="표준 5" xfId="207"/>
    <cellStyle name="표준 6" xfId="208"/>
    <cellStyle name="표준_070광업및제조업" xfId="209"/>
    <cellStyle name="표준_전기가스수도1" xfId="210"/>
    <cellStyle name="하이퍼링크" xfId="211"/>
    <cellStyle name="하이퍼링크 2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nt\project\WINDOWS\&#48148;&#53461;%20&#54868;&#47732;\LG_CALTEX\LG_CALTEX\&#49888;&#44368;&#49885;&#44060;&#51064;\01&#44144;&#47000;&#49440;&#44204;&#51201;\SECL_HYCO\DCS&#44204;&#51201;\cs1000\DEC_DHDSR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waternow.go.kr/web/board/STAT?pMENUID=9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waternow.go.kr/web/board/STAT?pMENUID=9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waternow.go.kr/web/board/STAT?pMENUID=9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SheetLayoutView="100" workbookViewId="0" topLeftCell="A10">
      <selection activeCell="C23" sqref="C23"/>
    </sheetView>
  </sheetViews>
  <sheetFormatPr defaultColWidth="8.88671875" defaultRowHeight="13.5"/>
  <cols>
    <col min="1" max="1" width="7.10546875" style="1" customWidth="1"/>
    <col min="2" max="2" width="8.3359375" style="11" customWidth="1"/>
    <col min="3" max="3" width="6.6640625" style="1" customWidth="1"/>
    <col min="4" max="4" width="8.10546875" style="1" customWidth="1"/>
    <col min="5" max="5" width="6.77734375" style="1" customWidth="1"/>
    <col min="6" max="6" width="6.3359375" style="1" customWidth="1"/>
    <col min="7" max="8" width="7.88671875" style="1" customWidth="1"/>
    <col min="9" max="9" width="7.4453125" style="1" customWidth="1"/>
    <col min="10" max="10" width="7.4453125" style="11" customWidth="1"/>
    <col min="11" max="12" width="7.6640625" style="1" customWidth="1"/>
    <col min="13" max="13" width="7.5546875" style="1" customWidth="1"/>
    <col min="14" max="14" width="5.88671875" style="1" customWidth="1"/>
    <col min="15" max="15" width="7.77734375" style="1" customWidth="1"/>
    <col min="16" max="16" width="7.5546875" style="1" customWidth="1"/>
    <col min="17" max="18" width="7.77734375" style="1" customWidth="1"/>
    <col min="19" max="16384" width="8.88671875" style="1" customWidth="1"/>
  </cols>
  <sheetData>
    <row r="1" spans="1:18" ht="12" customHeight="1">
      <c r="A1" s="280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281"/>
    </row>
    <row r="2" spans="1:18" ht="12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0.1" customHeight="1">
      <c r="A3" s="497" t="s">
        <v>66</v>
      </c>
      <c r="B3" s="497"/>
      <c r="C3" s="497"/>
      <c r="D3" s="497"/>
      <c r="E3" s="497"/>
      <c r="F3" s="497"/>
      <c r="G3" s="497"/>
      <c r="H3" s="497"/>
      <c r="I3" s="497"/>
      <c r="J3" s="497" t="s">
        <v>67</v>
      </c>
      <c r="K3" s="497"/>
      <c r="L3" s="497"/>
      <c r="M3" s="497"/>
      <c r="N3" s="497"/>
      <c r="O3" s="497"/>
      <c r="P3" s="497"/>
      <c r="Q3" s="497"/>
      <c r="R3" s="497"/>
    </row>
    <row r="4" spans="1:18" ht="1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18" ht="1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8" ht="15" customHeight="1" thickBot="1">
      <c r="A6" s="162" t="s">
        <v>327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283" t="s">
        <v>328</v>
      </c>
    </row>
    <row r="7" spans="1:18" ht="20.1" customHeight="1">
      <c r="A7" s="284"/>
      <c r="B7" s="259" t="s">
        <v>336</v>
      </c>
      <c r="C7" s="284"/>
      <c r="D7" s="255" t="s">
        <v>155</v>
      </c>
      <c r="E7" s="284"/>
      <c r="F7" s="285" t="s">
        <v>337</v>
      </c>
      <c r="G7" s="286"/>
      <c r="H7" s="259" t="s">
        <v>338</v>
      </c>
      <c r="I7" s="287"/>
      <c r="J7" s="498" t="s">
        <v>329</v>
      </c>
      <c r="K7" s="499"/>
      <c r="L7" s="499"/>
      <c r="M7" s="499"/>
      <c r="N7" s="498" t="s">
        <v>156</v>
      </c>
      <c r="O7" s="498"/>
      <c r="P7" s="498"/>
      <c r="Q7" s="500"/>
      <c r="R7" s="288"/>
    </row>
    <row r="8" spans="1:18" ht="19.5" customHeight="1">
      <c r="A8" s="289" t="s">
        <v>330</v>
      </c>
      <c r="B8" s="501" t="s">
        <v>32</v>
      </c>
      <c r="C8" s="504" t="s">
        <v>339</v>
      </c>
      <c r="D8" s="290"/>
      <c r="E8" s="504" t="s">
        <v>331</v>
      </c>
      <c r="F8" s="502" t="s">
        <v>2</v>
      </c>
      <c r="G8" s="504" t="s">
        <v>340</v>
      </c>
      <c r="H8" s="502" t="s">
        <v>3</v>
      </c>
      <c r="I8" s="505" t="s">
        <v>341</v>
      </c>
      <c r="J8" s="291" t="s">
        <v>332</v>
      </c>
      <c r="K8" s="292"/>
      <c r="L8" s="291" t="s">
        <v>342</v>
      </c>
      <c r="M8" s="292"/>
      <c r="N8" s="291" t="s">
        <v>333</v>
      </c>
      <c r="O8" s="292"/>
      <c r="P8" s="293" t="s">
        <v>334</v>
      </c>
      <c r="Q8" s="292"/>
      <c r="R8" s="294" t="s">
        <v>130</v>
      </c>
    </row>
    <row r="9" spans="1:18" s="12" customFormat="1" ht="23.25" customHeight="1">
      <c r="A9" s="275" t="s">
        <v>335</v>
      </c>
      <c r="B9" s="501"/>
      <c r="C9" s="502"/>
      <c r="D9" s="276" t="s">
        <v>68</v>
      </c>
      <c r="E9" s="502"/>
      <c r="F9" s="502"/>
      <c r="G9" s="502"/>
      <c r="H9" s="502"/>
      <c r="I9" s="506"/>
      <c r="J9" s="508" t="s">
        <v>69</v>
      </c>
      <c r="K9" s="277" t="s">
        <v>331</v>
      </c>
      <c r="L9" s="502" t="s">
        <v>162</v>
      </c>
      <c r="M9" s="263" t="s">
        <v>331</v>
      </c>
      <c r="N9" s="502" t="s">
        <v>4</v>
      </c>
      <c r="O9" s="263" t="s">
        <v>331</v>
      </c>
      <c r="P9" s="502" t="s">
        <v>106</v>
      </c>
      <c r="Q9" s="263" t="s">
        <v>331</v>
      </c>
      <c r="R9" s="278" t="s">
        <v>39</v>
      </c>
    </row>
    <row r="10" spans="1:18" s="101" customFormat="1" ht="31.5" customHeight="1" thickBot="1">
      <c r="A10" s="262"/>
      <c r="B10" s="295"/>
      <c r="C10" s="264" t="s">
        <v>292</v>
      </c>
      <c r="D10" s="295"/>
      <c r="E10" s="264" t="s">
        <v>292</v>
      </c>
      <c r="F10" s="503"/>
      <c r="G10" s="264" t="s">
        <v>291</v>
      </c>
      <c r="H10" s="503"/>
      <c r="I10" s="265" t="s">
        <v>291</v>
      </c>
      <c r="J10" s="509"/>
      <c r="K10" s="264" t="s">
        <v>291</v>
      </c>
      <c r="L10" s="503"/>
      <c r="M10" s="264" t="s">
        <v>291</v>
      </c>
      <c r="N10" s="507"/>
      <c r="O10" s="264" t="s">
        <v>291</v>
      </c>
      <c r="P10" s="503"/>
      <c r="Q10" s="264" t="s">
        <v>292</v>
      </c>
      <c r="R10" s="296"/>
    </row>
    <row r="11" spans="1:18" s="125" customFormat="1" ht="21.6" customHeight="1">
      <c r="A11" s="258" t="s">
        <v>105</v>
      </c>
      <c r="B11" s="202">
        <v>10146409</v>
      </c>
      <c r="C11" s="203">
        <v>100</v>
      </c>
      <c r="D11" s="297">
        <v>1040292</v>
      </c>
      <c r="E11" s="204">
        <v>10.325183756533809</v>
      </c>
      <c r="F11" s="203">
        <v>541590</v>
      </c>
      <c r="G11" s="204">
        <v>5.375429466631624</v>
      </c>
      <c r="H11" s="203">
        <v>2048979</v>
      </c>
      <c r="I11" s="204">
        <v>20.336679209567013</v>
      </c>
      <c r="J11" s="203">
        <v>6515548</v>
      </c>
      <c r="K11" s="204">
        <v>64.21531006684236</v>
      </c>
      <c r="L11" s="203">
        <v>113541</v>
      </c>
      <c r="M11" s="204">
        <v>1.11902644571099</v>
      </c>
      <c r="N11" s="298">
        <v>17227</v>
      </c>
      <c r="O11" s="204">
        <v>0.1697842064123376</v>
      </c>
      <c r="P11" s="297">
        <v>6384780</v>
      </c>
      <c r="Q11" s="204">
        <v>62.92649941471904</v>
      </c>
      <c r="R11" s="256" t="s">
        <v>105</v>
      </c>
    </row>
    <row r="12" spans="1:18" s="125" customFormat="1" ht="21.6" customHeight="1">
      <c r="A12" s="258" t="s">
        <v>75</v>
      </c>
      <c r="B12" s="202">
        <v>10359477</v>
      </c>
      <c r="C12" s="203">
        <v>100</v>
      </c>
      <c r="D12" s="297">
        <v>1026645</v>
      </c>
      <c r="E12" s="204">
        <v>9.983617122018357</v>
      </c>
      <c r="F12" s="203">
        <v>527609</v>
      </c>
      <c r="G12" s="204">
        <v>5.130737739073373</v>
      </c>
      <c r="H12" s="297">
        <v>1971463</v>
      </c>
      <c r="I12" s="204">
        <v>19.171506959295254</v>
      </c>
      <c r="J12" s="203">
        <v>6833761</v>
      </c>
      <c r="K12" s="204">
        <v>65.96627416615723</v>
      </c>
      <c r="L12" s="298">
        <v>117393</v>
      </c>
      <c r="M12" s="204">
        <v>1.133194272259111</v>
      </c>
      <c r="N12" s="298">
        <v>15474</v>
      </c>
      <c r="O12" s="204">
        <v>0.14937047497668077</v>
      </c>
      <c r="P12" s="297">
        <v>6700894</v>
      </c>
      <c r="Q12" s="204">
        <v>64.68370941892144</v>
      </c>
      <c r="R12" s="266" t="s">
        <v>75</v>
      </c>
    </row>
    <row r="13" spans="1:18" s="125" customFormat="1" ht="21.6" customHeight="1">
      <c r="A13" s="258" t="s">
        <v>109</v>
      </c>
      <c r="B13" s="192">
        <v>10686243.21</v>
      </c>
      <c r="C13" s="195">
        <v>100</v>
      </c>
      <c r="D13" s="299">
        <v>1054377.797</v>
      </c>
      <c r="E13" s="193">
        <v>9.86668351337289</v>
      </c>
      <c r="F13" s="299">
        <v>550884.2629999999</v>
      </c>
      <c r="G13" s="193">
        <v>5.155078844588639</v>
      </c>
      <c r="H13" s="299">
        <v>2016147.3360000004</v>
      </c>
      <c r="I13" s="193">
        <v>18.866755101674315</v>
      </c>
      <c r="J13" s="297">
        <v>6915370</v>
      </c>
      <c r="K13" s="204">
        <f>J13/B13*100</f>
        <v>64.71282623933466</v>
      </c>
      <c r="L13" s="299">
        <v>130186.63299999999</v>
      </c>
      <c r="M13" s="193">
        <v>1.2182638036739946</v>
      </c>
      <c r="N13" s="299">
        <v>19276.976</v>
      </c>
      <c r="O13" s="193">
        <v>0.18039057900124283</v>
      </c>
      <c r="P13" s="299">
        <v>6915370.205</v>
      </c>
      <c r="Q13" s="193">
        <v>64.7128281576889</v>
      </c>
      <c r="R13" s="266" t="s">
        <v>109</v>
      </c>
    </row>
    <row r="14" spans="1:18" s="15" customFormat="1" ht="21.6" customHeight="1">
      <c r="A14" s="257" t="s">
        <v>188</v>
      </c>
      <c r="B14" s="192">
        <v>11079824</v>
      </c>
      <c r="C14" s="195">
        <v>100</v>
      </c>
      <c r="D14" s="194">
        <v>1093297</v>
      </c>
      <c r="E14" s="193">
        <v>9.86745818345129</v>
      </c>
      <c r="F14" s="194">
        <v>558865</v>
      </c>
      <c r="G14" s="193">
        <v>5.043988063348299</v>
      </c>
      <c r="H14" s="194">
        <v>2099462</v>
      </c>
      <c r="I14" s="193">
        <v>18.948513983615626</v>
      </c>
      <c r="J14" s="194">
        <v>7328200</v>
      </c>
      <c r="K14" s="193">
        <v>66.14003976958479</v>
      </c>
      <c r="L14" s="194">
        <v>135853</v>
      </c>
      <c r="M14" s="193">
        <v>1.2261295847298657</v>
      </c>
      <c r="N14" s="194">
        <v>22434</v>
      </c>
      <c r="O14" s="193">
        <v>0.2024761404152268</v>
      </c>
      <c r="P14" s="194">
        <v>7169913</v>
      </c>
      <c r="Q14" s="193">
        <v>64.7114340444397</v>
      </c>
      <c r="R14" s="266" t="s">
        <v>188</v>
      </c>
    </row>
    <row r="15" spans="1:18" s="138" customFormat="1" ht="21.6" customHeight="1">
      <c r="A15" s="257" t="s">
        <v>214</v>
      </c>
      <c r="B15" s="192">
        <v>11485021</v>
      </c>
      <c r="C15" s="195">
        <v>100</v>
      </c>
      <c r="D15" s="194">
        <v>1095639</v>
      </c>
      <c r="E15" s="193">
        <v>9.539721346613124</v>
      </c>
      <c r="F15" s="194">
        <v>587327</v>
      </c>
      <c r="G15" s="193">
        <v>5.1138522080194715</v>
      </c>
      <c r="H15" s="194">
        <v>2157021</v>
      </c>
      <c r="I15" s="193">
        <v>18.78116722642475</v>
      </c>
      <c r="J15" s="194">
        <v>7645034</v>
      </c>
      <c r="K15" s="193">
        <v>66.56525921894266</v>
      </c>
      <c r="L15" s="194">
        <v>135072</v>
      </c>
      <c r="M15" s="193">
        <v>1.1760709884640177</v>
      </c>
      <c r="N15" s="194">
        <v>30203</v>
      </c>
      <c r="O15" s="193">
        <v>0.2629773162800486</v>
      </c>
      <c r="P15" s="194">
        <v>7479759</v>
      </c>
      <c r="Q15" s="193">
        <v>65.1262109141986</v>
      </c>
      <c r="R15" s="266" t="s">
        <v>214</v>
      </c>
    </row>
    <row r="16" spans="1:18" s="138" customFormat="1" ht="21.6" customHeight="1">
      <c r="A16" s="257" t="s">
        <v>243</v>
      </c>
      <c r="B16" s="210">
        <v>12159729</v>
      </c>
      <c r="C16" s="195">
        <v>100.00000000000001</v>
      </c>
      <c r="D16" s="46">
        <v>1179599</v>
      </c>
      <c r="E16" s="193">
        <v>9.700865866336331</v>
      </c>
      <c r="F16" s="46">
        <v>601705</v>
      </c>
      <c r="G16" s="193">
        <v>4.948342187560265</v>
      </c>
      <c r="H16" s="46">
        <v>2257324</v>
      </c>
      <c r="I16" s="193">
        <v>18.56393345608278</v>
      </c>
      <c r="J16" s="46">
        <v>8121101</v>
      </c>
      <c r="K16" s="193">
        <v>66.78685849002063</v>
      </c>
      <c r="L16" s="46">
        <v>145509</v>
      </c>
      <c r="M16" s="193">
        <v>1.1966467344790332</v>
      </c>
      <c r="N16" s="46">
        <v>22979</v>
      </c>
      <c r="O16" s="193">
        <v>0.18897625103322616</v>
      </c>
      <c r="P16" s="46">
        <v>7952613</v>
      </c>
      <c r="Q16" s="193">
        <v>65.40123550450836</v>
      </c>
      <c r="R16" s="266" t="s">
        <v>243</v>
      </c>
    </row>
    <row r="17" spans="1:18" s="138" customFormat="1" ht="21.6" customHeight="1">
      <c r="A17" s="257" t="s">
        <v>269</v>
      </c>
      <c r="B17" s="210">
        <v>12564202</v>
      </c>
      <c r="C17" s="195">
        <v>100</v>
      </c>
      <c r="D17" s="46">
        <v>1176763</v>
      </c>
      <c r="E17" s="193">
        <v>9.365998731952892</v>
      </c>
      <c r="F17" s="46">
        <v>622023</v>
      </c>
      <c r="G17" s="193">
        <v>4.950756124423979</v>
      </c>
      <c r="H17" s="46">
        <v>2218836</v>
      </c>
      <c r="I17" s="193">
        <v>17.659983499151</v>
      </c>
      <c r="J17" s="46">
        <v>8546580</v>
      </c>
      <c r="K17" s="193">
        <v>68.02326164447213</v>
      </c>
      <c r="L17" s="46">
        <v>152003</v>
      </c>
      <c r="M17" s="193">
        <v>1.2098102211346173</v>
      </c>
      <c r="N17" s="46">
        <v>20772</v>
      </c>
      <c r="O17" s="193">
        <v>0.16532685482134082</v>
      </c>
      <c r="P17" s="46">
        <v>8373805</v>
      </c>
      <c r="Q17" s="193">
        <v>66.64812456851617</v>
      </c>
      <c r="R17" s="266" t="s">
        <v>269</v>
      </c>
    </row>
    <row r="18" spans="1:18" s="138" customFormat="1" ht="21.6" customHeight="1">
      <c r="A18" s="83" t="s">
        <v>286</v>
      </c>
      <c r="B18" s="300">
        <v>12804209.277999997</v>
      </c>
      <c r="C18" s="301">
        <v>100</v>
      </c>
      <c r="D18" s="302">
        <v>1242983.547</v>
      </c>
      <c r="E18" s="303">
        <v>9.70761661273122</v>
      </c>
      <c r="F18" s="302">
        <v>599441.2479999999</v>
      </c>
      <c r="G18" s="303">
        <v>4.6815952081473</v>
      </c>
      <c r="H18" s="302">
        <v>2190002.232</v>
      </c>
      <c r="I18" s="303">
        <v>17.103767866109695</v>
      </c>
      <c r="J18" s="302">
        <v>8771782.250999998</v>
      </c>
      <c r="K18" s="303">
        <v>68.5070203130118</v>
      </c>
      <c r="L18" s="302">
        <v>148408.79</v>
      </c>
      <c r="M18" s="303">
        <v>1.1590625143482605</v>
      </c>
      <c r="N18" s="302">
        <v>16757.425000000003</v>
      </c>
      <c r="O18" s="303">
        <v>0.13087434480466015</v>
      </c>
      <c r="P18" s="302">
        <v>8606616.036</v>
      </c>
      <c r="Q18" s="303">
        <v>67.21708345385889</v>
      </c>
      <c r="R18" s="106" t="s">
        <v>285</v>
      </c>
    </row>
    <row r="19" spans="1:18" s="125" customFormat="1" ht="21.6" customHeight="1">
      <c r="A19" s="257" t="s">
        <v>88</v>
      </c>
      <c r="B19" s="192">
        <v>1110321.48</v>
      </c>
      <c r="C19" s="195">
        <v>100</v>
      </c>
      <c r="D19" s="297">
        <v>105047.343</v>
      </c>
      <c r="E19" s="193">
        <v>9.460984488924774</v>
      </c>
      <c r="F19" s="203">
        <v>60119.086</v>
      </c>
      <c r="G19" s="193">
        <v>5.414565698575876</v>
      </c>
      <c r="H19" s="297">
        <v>233664.118</v>
      </c>
      <c r="I19" s="193">
        <v>21.044726433645145</v>
      </c>
      <c r="J19" s="297">
        <v>711490.933</v>
      </c>
      <c r="K19" s="193">
        <v>64.0797233788542</v>
      </c>
      <c r="L19" s="297">
        <v>12922.479</v>
      </c>
      <c r="M19" s="193">
        <v>1.163850221108935</v>
      </c>
      <c r="N19" s="297">
        <v>1329.27</v>
      </c>
      <c r="O19" s="193">
        <v>0.11971938073286667</v>
      </c>
      <c r="P19" s="297">
        <v>697239.184</v>
      </c>
      <c r="Q19" s="193">
        <v>62.79615377701241</v>
      </c>
      <c r="R19" s="266" t="s">
        <v>5</v>
      </c>
    </row>
    <row r="20" spans="1:18" s="125" customFormat="1" ht="21.6" customHeight="1">
      <c r="A20" s="257" t="s">
        <v>89</v>
      </c>
      <c r="B20" s="192">
        <v>1064422.298</v>
      </c>
      <c r="C20" s="195">
        <v>100</v>
      </c>
      <c r="D20" s="297">
        <v>105383.956</v>
      </c>
      <c r="E20" s="193">
        <v>9.900577637091178</v>
      </c>
      <c r="F20" s="203">
        <v>53778.105</v>
      </c>
      <c r="G20" s="193">
        <v>5.052327924832706</v>
      </c>
      <c r="H20" s="297">
        <v>222036.777</v>
      </c>
      <c r="I20" s="193">
        <v>20.85983893960102</v>
      </c>
      <c r="J20" s="297">
        <v>683223.46</v>
      </c>
      <c r="K20" s="193">
        <v>64.1872554984751</v>
      </c>
      <c r="L20" s="297">
        <v>12318.955</v>
      </c>
      <c r="M20" s="193">
        <v>1.1573371793457112</v>
      </c>
      <c r="N20" s="297">
        <v>1244.853</v>
      </c>
      <c r="O20" s="193">
        <v>0.11695104493198057</v>
      </c>
      <c r="P20" s="297">
        <v>669659.652</v>
      </c>
      <c r="Q20" s="193">
        <v>62.912967274197406</v>
      </c>
      <c r="R20" s="266" t="s">
        <v>6</v>
      </c>
    </row>
    <row r="21" spans="1:18" s="125" customFormat="1" ht="21.6" customHeight="1">
      <c r="A21" s="257" t="s">
        <v>90</v>
      </c>
      <c r="B21" s="192">
        <v>1056147.5550000002</v>
      </c>
      <c r="C21" s="195">
        <v>100</v>
      </c>
      <c r="D21" s="297">
        <v>97858.407</v>
      </c>
      <c r="E21" s="193">
        <v>9.265599918943144</v>
      </c>
      <c r="F21" s="203">
        <v>49731.674</v>
      </c>
      <c r="G21" s="193">
        <v>4.708780867271902</v>
      </c>
      <c r="H21" s="297">
        <v>191132.191</v>
      </c>
      <c r="I21" s="193">
        <v>18.097110587923478</v>
      </c>
      <c r="J21" s="297">
        <v>717425.283</v>
      </c>
      <c r="K21" s="193">
        <v>67.92850862586147</v>
      </c>
      <c r="L21" s="297">
        <v>12288.926</v>
      </c>
      <c r="M21" s="193">
        <v>1.163561468454093</v>
      </c>
      <c r="N21" s="297">
        <v>1507.086</v>
      </c>
      <c r="O21" s="193">
        <v>0.14269653826921938</v>
      </c>
      <c r="P21" s="297">
        <v>703629.271</v>
      </c>
      <c r="Q21" s="193">
        <v>66.62225061913814</v>
      </c>
      <c r="R21" s="266" t="s">
        <v>7</v>
      </c>
    </row>
    <row r="22" spans="1:18" s="125" customFormat="1" ht="21.6" customHeight="1">
      <c r="A22" s="257" t="s">
        <v>91</v>
      </c>
      <c r="B22" s="192">
        <v>999978.233</v>
      </c>
      <c r="C22" s="195">
        <v>100</v>
      </c>
      <c r="D22" s="297">
        <v>99800.615</v>
      </c>
      <c r="E22" s="193">
        <v>9.98027874072735</v>
      </c>
      <c r="F22" s="203">
        <v>43168.77</v>
      </c>
      <c r="G22" s="193">
        <v>4.316970967507049</v>
      </c>
      <c r="H22" s="297">
        <v>170769.089</v>
      </c>
      <c r="I22" s="193">
        <v>17.077280621167283</v>
      </c>
      <c r="J22" s="297">
        <v>686239.759</v>
      </c>
      <c r="K22" s="193">
        <v>68.62546967059832</v>
      </c>
      <c r="L22" s="297">
        <v>10917.226</v>
      </c>
      <c r="M22" s="193">
        <v>1.0917463640431062</v>
      </c>
      <c r="N22" s="297">
        <v>1641.08</v>
      </c>
      <c r="O22" s="193">
        <v>0.16411157221659242</v>
      </c>
      <c r="P22" s="297">
        <v>673681.453</v>
      </c>
      <c r="Q22" s="193">
        <v>67.36961173433862</v>
      </c>
      <c r="R22" s="266" t="s">
        <v>8</v>
      </c>
    </row>
    <row r="23" spans="1:18" s="125" customFormat="1" ht="21.6" customHeight="1">
      <c r="A23" s="257" t="s">
        <v>92</v>
      </c>
      <c r="B23" s="192">
        <v>1007984.194</v>
      </c>
      <c r="C23" s="195">
        <v>100</v>
      </c>
      <c r="D23" s="297">
        <v>92964.814</v>
      </c>
      <c r="E23" s="193">
        <v>9.222844420911622</v>
      </c>
      <c r="F23" s="203">
        <v>53975.169</v>
      </c>
      <c r="G23" s="193">
        <v>5.354763429951165</v>
      </c>
      <c r="H23" s="297">
        <v>154487.304</v>
      </c>
      <c r="I23" s="193">
        <v>15.326361754438384</v>
      </c>
      <c r="J23" s="297">
        <v>706556.907</v>
      </c>
      <c r="K23" s="193">
        <v>70.09603039469883</v>
      </c>
      <c r="L23" s="297">
        <v>10243.372</v>
      </c>
      <c r="M23" s="193">
        <v>1.0162234746311904</v>
      </c>
      <c r="N23" s="297">
        <v>1644.095</v>
      </c>
      <c r="O23" s="193">
        <v>0.16310722031024227</v>
      </c>
      <c r="P23" s="297">
        <v>694669.44</v>
      </c>
      <c r="Q23" s="193">
        <v>68.91669969975739</v>
      </c>
      <c r="R23" s="266" t="s">
        <v>9</v>
      </c>
    </row>
    <row r="24" spans="1:18" s="125" customFormat="1" ht="21.6" customHeight="1">
      <c r="A24" s="257" t="s">
        <v>93</v>
      </c>
      <c r="B24" s="192">
        <v>1031707.858</v>
      </c>
      <c r="C24" s="195">
        <v>100</v>
      </c>
      <c r="D24" s="297">
        <v>96394.416</v>
      </c>
      <c r="E24" s="193">
        <v>9.343189087157269</v>
      </c>
      <c r="F24" s="203">
        <v>44323.603</v>
      </c>
      <c r="G24" s="193">
        <v>4.296138936648479</v>
      </c>
      <c r="H24" s="297">
        <v>161414.335</v>
      </c>
      <c r="I24" s="193">
        <v>15.64535287275092</v>
      </c>
      <c r="J24" s="297">
        <v>729575.504</v>
      </c>
      <c r="K24" s="193">
        <v>70.71531910344333</v>
      </c>
      <c r="L24" s="297">
        <v>11830.069</v>
      </c>
      <c r="M24" s="193">
        <v>1.1466491127568788</v>
      </c>
      <c r="N24" s="297">
        <v>1468.884</v>
      </c>
      <c r="O24" s="193">
        <v>0.1423740246437088</v>
      </c>
      <c r="P24" s="297">
        <v>716276.551</v>
      </c>
      <c r="Q24" s="193">
        <v>69.42629596604274</v>
      </c>
      <c r="R24" s="266" t="s">
        <v>10</v>
      </c>
    </row>
    <row r="25" spans="1:18" s="125" customFormat="1" ht="21.6" customHeight="1">
      <c r="A25" s="257" t="s">
        <v>94</v>
      </c>
      <c r="B25" s="192">
        <v>1095743.979</v>
      </c>
      <c r="C25" s="195">
        <v>100</v>
      </c>
      <c r="D25" s="297">
        <v>100327.587</v>
      </c>
      <c r="E25" s="193">
        <v>9.15611574626777</v>
      </c>
      <c r="F25" s="203">
        <v>49181.898</v>
      </c>
      <c r="G25" s="193">
        <v>4.48844793515402</v>
      </c>
      <c r="H25" s="297">
        <v>169240.95</v>
      </c>
      <c r="I25" s="193">
        <v>15.445300475614113</v>
      </c>
      <c r="J25" s="297">
        <v>776993.544</v>
      </c>
      <c r="K25" s="193">
        <v>70.9101358429641</v>
      </c>
      <c r="L25" s="297">
        <v>11008.793</v>
      </c>
      <c r="M25" s="193">
        <v>1.0046866066329532</v>
      </c>
      <c r="N25" s="297">
        <v>1181.051</v>
      </c>
      <c r="O25" s="193">
        <v>0.10778530593230848</v>
      </c>
      <c r="P25" s="297">
        <v>764803.7</v>
      </c>
      <c r="Q25" s="193">
        <v>69.79766393039884</v>
      </c>
      <c r="R25" s="266" t="s">
        <v>11</v>
      </c>
    </row>
    <row r="26" spans="1:18" s="125" customFormat="1" ht="21.6" customHeight="1">
      <c r="A26" s="257" t="s">
        <v>95</v>
      </c>
      <c r="B26" s="192">
        <v>1149030.874</v>
      </c>
      <c r="C26" s="195">
        <v>99.99999999999999</v>
      </c>
      <c r="D26" s="297">
        <v>117285.338</v>
      </c>
      <c r="E26" s="193">
        <v>10.207326944288878</v>
      </c>
      <c r="F26" s="203">
        <v>49874.106</v>
      </c>
      <c r="G26" s="193">
        <v>4.340536632090531</v>
      </c>
      <c r="H26" s="297">
        <v>182775.95</v>
      </c>
      <c r="I26" s="193">
        <v>15.906965960254954</v>
      </c>
      <c r="J26" s="297">
        <v>799095.48</v>
      </c>
      <c r="K26" s="193">
        <v>69.54517046336562</v>
      </c>
      <c r="L26" s="297">
        <v>14044.002</v>
      </c>
      <c r="M26" s="193">
        <v>1.2222475755686266</v>
      </c>
      <c r="N26" s="297">
        <v>960.556</v>
      </c>
      <c r="O26" s="193">
        <v>0.08359705746253081</v>
      </c>
      <c r="P26" s="297">
        <v>784090.922</v>
      </c>
      <c r="Q26" s="193">
        <v>68.23932583033448</v>
      </c>
      <c r="R26" s="266" t="s">
        <v>12</v>
      </c>
    </row>
    <row r="27" spans="1:18" s="125" customFormat="1" ht="21.6" customHeight="1">
      <c r="A27" s="257" t="s">
        <v>96</v>
      </c>
      <c r="B27" s="192">
        <v>1123480.416</v>
      </c>
      <c r="C27" s="195">
        <v>100.00000000000001</v>
      </c>
      <c r="D27" s="297">
        <v>132958.559</v>
      </c>
      <c r="E27" s="193">
        <v>11.834523958448779</v>
      </c>
      <c r="F27" s="203">
        <v>48172.926</v>
      </c>
      <c r="G27" s="193">
        <v>4.287829615358421</v>
      </c>
      <c r="H27" s="297">
        <v>179541.728</v>
      </c>
      <c r="I27" s="193">
        <v>15.980850706702485</v>
      </c>
      <c r="J27" s="297">
        <v>762807.203</v>
      </c>
      <c r="K27" s="193">
        <v>67.89679571949033</v>
      </c>
      <c r="L27" s="297">
        <v>15283.673</v>
      </c>
      <c r="M27" s="193">
        <v>1.3603862410361767</v>
      </c>
      <c r="N27" s="297">
        <v>1197.78</v>
      </c>
      <c r="O27" s="193">
        <v>0.1066133403788678</v>
      </c>
      <c r="P27" s="297">
        <v>746325.75</v>
      </c>
      <c r="Q27" s="193">
        <v>66.42979613807528</v>
      </c>
      <c r="R27" s="266" t="s">
        <v>13</v>
      </c>
    </row>
    <row r="28" spans="1:18" s="125" customFormat="1" ht="21.6" customHeight="1">
      <c r="A28" s="257" t="s">
        <v>97</v>
      </c>
      <c r="B28" s="192">
        <v>1011334.805</v>
      </c>
      <c r="C28" s="195">
        <v>100</v>
      </c>
      <c r="D28" s="297">
        <v>93237.103</v>
      </c>
      <c r="E28" s="193">
        <v>9.219212326030844</v>
      </c>
      <c r="F28" s="203">
        <v>44807.949</v>
      </c>
      <c r="G28" s="193">
        <v>4.430575194136624</v>
      </c>
      <c r="H28" s="297">
        <v>147731.507</v>
      </c>
      <c r="I28" s="193">
        <v>14.607576666957486</v>
      </c>
      <c r="J28" s="297">
        <v>725558.246</v>
      </c>
      <c r="K28" s="193">
        <v>71.74263581287505</v>
      </c>
      <c r="L28" s="297">
        <v>9944.183</v>
      </c>
      <c r="M28" s="193">
        <v>0.983273091248946</v>
      </c>
      <c r="N28" s="297">
        <v>1316.464</v>
      </c>
      <c r="O28" s="193">
        <v>0.13017093780333208</v>
      </c>
      <c r="P28" s="297">
        <v>714297.599</v>
      </c>
      <c r="Q28" s="193">
        <v>70.62919178382276</v>
      </c>
      <c r="R28" s="266" t="s">
        <v>14</v>
      </c>
    </row>
    <row r="29" spans="1:18" s="125" customFormat="1" ht="21.6" customHeight="1">
      <c r="A29" s="257" t="s">
        <v>98</v>
      </c>
      <c r="B29" s="192">
        <v>1038405.635</v>
      </c>
      <c r="C29" s="195">
        <v>100</v>
      </c>
      <c r="D29" s="297">
        <v>98336.347</v>
      </c>
      <c r="E29" s="193">
        <v>9.469935802110703</v>
      </c>
      <c r="F29" s="203">
        <v>46235.603</v>
      </c>
      <c r="G29" s="193">
        <v>4.452557020263089</v>
      </c>
      <c r="H29" s="297">
        <v>169906.648</v>
      </c>
      <c r="I29" s="193">
        <v>16.362261747549166</v>
      </c>
      <c r="J29" s="297">
        <v>723927.037</v>
      </c>
      <c r="K29" s="193">
        <v>69.71524543007705</v>
      </c>
      <c r="L29" s="297">
        <v>15531.353</v>
      </c>
      <c r="M29" s="193">
        <v>1.4956922879179098</v>
      </c>
      <c r="N29" s="297">
        <v>1677.593</v>
      </c>
      <c r="O29" s="193">
        <v>0.16155468956021218</v>
      </c>
      <c r="P29" s="297">
        <v>706718.091</v>
      </c>
      <c r="Q29" s="193">
        <v>68.05799845259892</v>
      </c>
      <c r="R29" s="266" t="s">
        <v>15</v>
      </c>
    </row>
    <row r="30" spans="1:18" s="125" customFormat="1" ht="21.6" customHeight="1" thickBot="1">
      <c r="A30" s="304" t="s">
        <v>99</v>
      </c>
      <c r="B30" s="305">
        <v>1115651.951</v>
      </c>
      <c r="C30" s="306">
        <v>100.00000000000001</v>
      </c>
      <c r="D30" s="307">
        <v>103389.062</v>
      </c>
      <c r="E30" s="308">
        <v>9.267143028551923</v>
      </c>
      <c r="F30" s="307">
        <v>56072.359</v>
      </c>
      <c r="G30" s="308">
        <v>5.025972387691366</v>
      </c>
      <c r="H30" s="307">
        <v>207301.635</v>
      </c>
      <c r="I30" s="308">
        <v>18.581210279262088</v>
      </c>
      <c r="J30" s="309">
        <v>748888.895</v>
      </c>
      <c r="K30" s="308">
        <v>67.12567430449464</v>
      </c>
      <c r="L30" s="307">
        <v>12075.759</v>
      </c>
      <c r="M30" s="308">
        <v>1.0823948265564411</v>
      </c>
      <c r="N30" s="307">
        <v>1588.713</v>
      </c>
      <c r="O30" s="308">
        <v>0.14240220694061242</v>
      </c>
      <c r="P30" s="309">
        <v>735224.423</v>
      </c>
      <c r="Q30" s="308">
        <v>65.90087727099758</v>
      </c>
      <c r="R30" s="310" t="s">
        <v>16</v>
      </c>
    </row>
    <row r="31" spans="1:18" ht="12.95" customHeight="1">
      <c r="A31" s="162" t="s">
        <v>205</v>
      </c>
      <c r="B31" s="143"/>
      <c r="C31" s="143"/>
      <c r="D31" s="143"/>
      <c r="E31" s="143"/>
      <c r="F31" s="143"/>
      <c r="G31" s="143"/>
      <c r="H31" s="143"/>
      <c r="I31" s="143"/>
      <c r="J31" s="311"/>
      <c r="K31" s="312"/>
      <c r="L31" s="312"/>
      <c r="M31" s="312"/>
      <c r="N31" s="313"/>
      <c r="O31" s="313"/>
      <c r="P31" s="313"/>
      <c r="Q31" s="313"/>
      <c r="R31" s="283" t="s">
        <v>178</v>
      </c>
    </row>
    <row r="32" spans="1:18" ht="12.95" customHeight="1">
      <c r="A32" s="31"/>
      <c r="B32" s="314"/>
      <c r="C32" s="143"/>
      <c r="D32" s="143"/>
      <c r="E32" s="143"/>
      <c r="F32" s="143"/>
      <c r="G32" s="143"/>
      <c r="H32" s="143"/>
      <c r="I32" s="143"/>
      <c r="J32" s="315"/>
      <c r="K32" s="143"/>
      <c r="L32" s="143"/>
      <c r="M32" s="143"/>
      <c r="N32" s="143"/>
      <c r="O32" s="143"/>
      <c r="P32" s="143"/>
      <c r="Q32" s="143"/>
      <c r="R32" s="143"/>
    </row>
    <row r="34" spans="2:8" ht="13.5">
      <c r="B34" s="11" t="s">
        <v>238</v>
      </c>
      <c r="C34" s="125" t="s">
        <v>239</v>
      </c>
      <c r="H34" s="157">
        <v>2099462</v>
      </c>
    </row>
    <row r="35" spans="2:3" ht="13.5">
      <c r="B35" s="201">
        <v>11079.824</v>
      </c>
      <c r="C35" s="9">
        <v>11485.021</v>
      </c>
    </row>
    <row r="37" spans="1:2" ht="16.5" customHeight="1">
      <c r="A37" s="199">
        <v>2017</v>
      </c>
      <c r="B37" s="200">
        <f>B15/365</f>
        <v>31465.81095890411</v>
      </c>
    </row>
  </sheetData>
  <mergeCells count="15">
    <mergeCell ref="A3:I3"/>
    <mergeCell ref="J3:R3"/>
    <mergeCell ref="J7:M7"/>
    <mergeCell ref="N7:Q7"/>
    <mergeCell ref="B8:B9"/>
    <mergeCell ref="P9:P10"/>
    <mergeCell ref="C8:C9"/>
    <mergeCell ref="E8:E9"/>
    <mergeCell ref="G8:G9"/>
    <mergeCell ref="I8:I9"/>
    <mergeCell ref="N9:N10"/>
    <mergeCell ref="F8:F10"/>
    <mergeCell ref="H8:H10"/>
    <mergeCell ref="J9:J10"/>
    <mergeCell ref="L9:L10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SheetLayoutView="100" workbookViewId="0" topLeftCell="G7">
      <selection activeCell="G20" sqref="G20"/>
    </sheetView>
  </sheetViews>
  <sheetFormatPr defaultColWidth="8.88671875" defaultRowHeight="13.5"/>
  <cols>
    <col min="1" max="1" width="10.21484375" style="22" customWidth="1"/>
    <col min="2" max="2" width="8.77734375" style="22" customWidth="1"/>
    <col min="3" max="3" width="10.3359375" style="173" customWidth="1"/>
    <col min="4" max="4" width="9.88671875" style="173" customWidth="1"/>
    <col min="5" max="5" width="12.21484375" style="173" customWidth="1"/>
    <col min="6" max="6" width="15.5546875" style="173" customWidth="1"/>
    <col min="7" max="7" width="15.10546875" style="173" customWidth="1"/>
    <col min="8" max="8" width="12.10546875" style="173" customWidth="1"/>
    <col min="9" max="9" width="9.6640625" style="173" customWidth="1"/>
    <col min="10" max="10" width="9.5546875" style="173" customWidth="1"/>
    <col min="11" max="11" width="9.4453125" style="22" customWidth="1"/>
    <col min="12" max="12" width="11.21484375" style="22" customWidth="1"/>
    <col min="13" max="14" width="9.6640625" style="22" bestFit="1" customWidth="1"/>
    <col min="15" max="16384" width="8.88671875" style="22" customWidth="1"/>
  </cols>
  <sheetData>
    <row r="1" spans="1:12" ht="12" customHeight="1">
      <c r="A1" s="316"/>
      <c r="L1" s="23"/>
    </row>
    <row r="2" ht="12" customHeight="1"/>
    <row r="3" spans="1:12" ht="20.1" customHeight="1">
      <c r="A3" s="510" t="s">
        <v>270</v>
      </c>
      <c r="B3" s="510"/>
      <c r="C3" s="510"/>
      <c r="D3" s="510"/>
      <c r="E3" s="510"/>
      <c r="F3" s="510"/>
      <c r="G3" s="510" t="s">
        <v>293</v>
      </c>
      <c r="H3" s="510"/>
      <c r="I3" s="510"/>
      <c r="J3" s="510"/>
      <c r="K3" s="510"/>
      <c r="L3" s="510"/>
    </row>
    <row r="4" spans="1:12" ht="15" customHeight="1">
      <c r="A4" s="317"/>
      <c r="B4" s="317"/>
      <c r="C4" s="318"/>
      <c r="D4" s="318"/>
      <c r="E4" s="318"/>
      <c r="F4" s="318"/>
      <c r="G4" s="318"/>
      <c r="H4" s="318"/>
      <c r="I4" s="318"/>
      <c r="J4" s="318"/>
      <c r="K4" s="317"/>
      <c r="L4" s="317"/>
    </row>
    <row r="5" ht="15" customHeight="1"/>
    <row r="6" spans="1:12" ht="15" customHeight="1" thickBot="1">
      <c r="A6" s="319" t="s">
        <v>343</v>
      </c>
      <c r="L6" s="187" t="s">
        <v>328</v>
      </c>
    </row>
    <row r="7" spans="1:12" ht="15" customHeight="1">
      <c r="A7" s="254"/>
      <c r="B7" s="511" t="s">
        <v>0</v>
      </c>
      <c r="C7" s="320" t="s">
        <v>194</v>
      </c>
      <c r="D7" s="321" t="s">
        <v>18</v>
      </c>
      <c r="E7" s="321" t="s">
        <v>20</v>
      </c>
      <c r="F7" s="322" t="s">
        <v>221</v>
      </c>
      <c r="G7" s="323" t="s">
        <v>70</v>
      </c>
      <c r="H7" s="321" t="s">
        <v>21</v>
      </c>
      <c r="I7" s="321" t="s">
        <v>71</v>
      </c>
      <c r="J7" s="321" t="s">
        <v>122</v>
      </c>
      <c r="K7" s="324" t="s">
        <v>72</v>
      </c>
      <c r="L7" s="325"/>
    </row>
    <row r="8" spans="1:12" ht="27.75" customHeight="1">
      <c r="A8" s="174" t="s">
        <v>131</v>
      </c>
      <c r="B8" s="512"/>
      <c r="C8" s="77" t="s">
        <v>17</v>
      </c>
      <c r="D8" s="206" t="s">
        <v>19</v>
      </c>
      <c r="E8" s="206" t="s">
        <v>121</v>
      </c>
      <c r="F8" s="326" t="s">
        <v>222</v>
      </c>
      <c r="G8" s="327" t="s">
        <v>223</v>
      </c>
      <c r="H8" s="328" t="s">
        <v>224</v>
      </c>
      <c r="I8" s="206" t="s">
        <v>73</v>
      </c>
      <c r="J8" s="206" t="s">
        <v>225</v>
      </c>
      <c r="K8" s="329"/>
      <c r="L8" s="175" t="s">
        <v>130</v>
      </c>
    </row>
    <row r="9" spans="1:12" ht="15" customHeight="1">
      <c r="A9" s="174"/>
      <c r="B9" s="513" t="s">
        <v>1</v>
      </c>
      <c r="C9" s="502" t="s">
        <v>123</v>
      </c>
      <c r="D9" s="516" t="s">
        <v>124</v>
      </c>
      <c r="E9" s="516" t="s">
        <v>74</v>
      </c>
      <c r="F9" s="520" t="s">
        <v>193</v>
      </c>
      <c r="G9" s="522" t="s">
        <v>125</v>
      </c>
      <c r="H9" s="516" t="s">
        <v>126</v>
      </c>
      <c r="I9" s="516" t="s">
        <v>127</v>
      </c>
      <c r="J9" s="516" t="s">
        <v>128</v>
      </c>
      <c r="K9" s="513" t="s">
        <v>129</v>
      </c>
      <c r="L9" s="175"/>
    </row>
    <row r="10" spans="1:12" ht="15" customHeight="1">
      <c r="A10" s="174" t="s">
        <v>132</v>
      </c>
      <c r="B10" s="513"/>
      <c r="C10" s="502"/>
      <c r="D10" s="516"/>
      <c r="E10" s="518"/>
      <c r="F10" s="520"/>
      <c r="G10" s="522"/>
      <c r="H10" s="516"/>
      <c r="I10" s="516"/>
      <c r="J10" s="516"/>
      <c r="K10" s="513"/>
      <c r="L10" s="175" t="s">
        <v>39</v>
      </c>
    </row>
    <row r="11" spans="1:12" ht="19.5" customHeight="1" thickBot="1">
      <c r="A11" s="176"/>
      <c r="B11" s="514"/>
      <c r="C11" s="515"/>
      <c r="D11" s="517"/>
      <c r="E11" s="519"/>
      <c r="F11" s="521"/>
      <c r="G11" s="523"/>
      <c r="H11" s="517"/>
      <c r="I11" s="517"/>
      <c r="J11" s="517"/>
      <c r="K11" s="514"/>
      <c r="L11" s="330"/>
    </row>
    <row r="12" spans="1:12" ht="21.6" customHeight="1">
      <c r="A12" s="28" t="s">
        <v>105</v>
      </c>
      <c r="B12" s="177">
        <v>6288883</v>
      </c>
      <c r="C12" s="178">
        <v>311780</v>
      </c>
      <c r="D12" s="178">
        <v>152572</v>
      </c>
      <c r="E12" s="177">
        <v>32402</v>
      </c>
      <c r="F12" s="178">
        <v>793947</v>
      </c>
      <c r="G12" s="178">
        <v>845592</v>
      </c>
      <c r="H12" s="178">
        <v>156898</v>
      </c>
      <c r="I12" s="178">
        <v>17810</v>
      </c>
      <c r="J12" s="178">
        <v>175142</v>
      </c>
      <c r="K12" s="177">
        <v>3802740</v>
      </c>
      <c r="L12" s="175" t="s">
        <v>105</v>
      </c>
    </row>
    <row r="13" spans="1:14" ht="21.6" customHeight="1">
      <c r="A13" s="28" t="s">
        <v>75</v>
      </c>
      <c r="B13" s="179">
        <v>6561459095</v>
      </c>
      <c r="C13" s="180">
        <v>319638122</v>
      </c>
      <c r="D13" s="180">
        <v>149714897</v>
      </c>
      <c r="E13" s="180">
        <v>31987012</v>
      </c>
      <c r="F13" s="180">
        <v>801440476</v>
      </c>
      <c r="G13" s="180">
        <v>906824735</v>
      </c>
      <c r="H13" s="180">
        <v>156405755</v>
      </c>
      <c r="I13" s="180">
        <v>18926452</v>
      </c>
      <c r="J13" s="180">
        <v>200872474</v>
      </c>
      <c r="K13" s="180">
        <v>3975649172</v>
      </c>
      <c r="L13" s="175" t="s">
        <v>75</v>
      </c>
      <c r="N13" s="181"/>
    </row>
    <row r="14" spans="1:14" ht="21.6" customHeight="1">
      <c r="A14" s="28" t="s">
        <v>109</v>
      </c>
      <c r="B14" s="182">
        <v>6778848.223</v>
      </c>
      <c r="C14" s="182">
        <v>328486.01</v>
      </c>
      <c r="D14" s="182">
        <v>150340.725</v>
      </c>
      <c r="E14" s="182">
        <v>32750.484999999997</v>
      </c>
      <c r="F14" s="182">
        <v>791248.917</v>
      </c>
      <c r="G14" s="182">
        <v>959303.965</v>
      </c>
      <c r="H14" s="182">
        <v>149844.99</v>
      </c>
      <c r="I14" s="182">
        <v>19327.027</v>
      </c>
      <c r="J14" s="182">
        <v>124736.899</v>
      </c>
      <c r="K14" s="182">
        <v>4222809.205</v>
      </c>
      <c r="L14" s="175" t="s">
        <v>109</v>
      </c>
      <c r="N14" s="181"/>
    </row>
    <row r="15" spans="1:14" s="145" customFormat="1" ht="21.6" customHeight="1">
      <c r="A15" s="28" t="s">
        <v>188</v>
      </c>
      <c r="B15" s="182">
        <v>7169913</v>
      </c>
      <c r="C15" s="182">
        <v>347691</v>
      </c>
      <c r="D15" s="182">
        <v>148879</v>
      </c>
      <c r="E15" s="182">
        <v>167496</v>
      </c>
      <c r="F15" s="182">
        <v>825465</v>
      </c>
      <c r="G15" s="182">
        <v>829458</v>
      </c>
      <c r="H15" s="182">
        <v>153312</v>
      </c>
      <c r="I15" s="182">
        <v>21967</v>
      </c>
      <c r="J15" s="182">
        <v>220411</v>
      </c>
      <c r="K15" s="182">
        <v>4455234</v>
      </c>
      <c r="L15" s="175" t="s">
        <v>188</v>
      </c>
      <c r="N15" s="184"/>
    </row>
    <row r="16" spans="1:14" s="145" customFormat="1" ht="21.6" customHeight="1">
      <c r="A16" s="28" t="s">
        <v>228</v>
      </c>
      <c r="B16" s="142">
        <v>7479758.537</v>
      </c>
      <c r="C16" s="142">
        <v>356194</v>
      </c>
      <c r="D16" s="142">
        <v>141340</v>
      </c>
      <c r="E16" s="142">
        <v>166830</v>
      </c>
      <c r="F16" s="142">
        <v>816793</v>
      </c>
      <c r="G16" s="142">
        <v>872285</v>
      </c>
      <c r="H16" s="142">
        <v>154124</v>
      </c>
      <c r="I16" s="142">
        <v>23940</v>
      </c>
      <c r="J16" s="142">
        <v>226135</v>
      </c>
      <c r="K16" s="142">
        <v>4722117</v>
      </c>
      <c r="L16" s="175" t="s">
        <v>228</v>
      </c>
      <c r="N16" s="184"/>
    </row>
    <row r="17" spans="1:14" s="145" customFormat="1" ht="21.6" customHeight="1">
      <c r="A17" s="28" t="s">
        <v>243</v>
      </c>
      <c r="B17" s="142">
        <v>7952613</v>
      </c>
      <c r="C17" s="142">
        <v>419767</v>
      </c>
      <c r="D17" s="142">
        <v>138344</v>
      </c>
      <c r="E17" s="142">
        <v>160075</v>
      </c>
      <c r="F17" s="142">
        <v>823470</v>
      </c>
      <c r="G17" s="142">
        <v>829481</v>
      </c>
      <c r="H17" s="142">
        <v>207269</v>
      </c>
      <c r="I17" s="142">
        <v>21926</v>
      </c>
      <c r="J17" s="142">
        <v>235723</v>
      </c>
      <c r="K17" s="142">
        <v>5116558</v>
      </c>
      <c r="L17" s="175" t="s">
        <v>243</v>
      </c>
      <c r="N17" s="184"/>
    </row>
    <row r="18" spans="1:14" s="145" customFormat="1" ht="21.6" customHeight="1">
      <c r="A18" s="28" t="s">
        <v>269</v>
      </c>
      <c r="B18" s="142">
        <v>8373805</v>
      </c>
      <c r="C18" s="142">
        <v>370141</v>
      </c>
      <c r="D18" s="142">
        <v>103196</v>
      </c>
      <c r="E18" s="142">
        <v>31211</v>
      </c>
      <c r="F18" s="142">
        <v>789198</v>
      </c>
      <c r="G18" s="142">
        <v>1048163</v>
      </c>
      <c r="H18" s="142">
        <v>145483</v>
      </c>
      <c r="I18" s="142">
        <v>21470</v>
      </c>
      <c r="J18" s="142">
        <v>230000</v>
      </c>
      <c r="K18" s="142">
        <v>5634943</v>
      </c>
      <c r="L18" s="175" t="s">
        <v>269</v>
      </c>
      <c r="N18" s="184"/>
    </row>
    <row r="19" spans="1:14" s="145" customFormat="1" ht="21.6" customHeight="1">
      <c r="A19" s="331" t="s">
        <v>286</v>
      </c>
      <c r="B19" s="332">
        <v>8606616.036</v>
      </c>
      <c r="C19" s="332">
        <v>367022.72899999993</v>
      </c>
      <c r="D19" s="332">
        <v>93065.722</v>
      </c>
      <c r="E19" s="332">
        <v>189567.94199999998</v>
      </c>
      <c r="F19" s="332">
        <v>750521.064</v>
      </c>
      <c r="G19" s="332">
        <v>1109679.9830000002</v>
      </c>
      <c r="H19" s="332">
        <v>138157.03300000002</v>
      </c>
      <c r="I19" s="332">
        <v>19306.713</v>
      </c>
      <c r="J19" s="332">
        <v>170117.876</v>
      </c>
      <c r="K19" s="332">
        <v>5769176.974</v>
      </c>
      <c r="L19" s="333" t="s">
        <v>263</v>
      </c>
      <c r="N19" s="184"/>
    </row>
    <row r="20" spans="1:14" ht="21.6" customHeight="1">
      <c r="A20" s="28" t="s">
        <v>344</v>
      </c>
      <c r="B20" s="182">
        <v>697239.184</v>
      </c>
      <c r="C20" s="198">
        <v>29610.338</v>
      </c>
      <c r="D20" s="198">
        <v>8500.053</v>
      </c>
      <c r="E20" s="198">
        <v>15993.797</v>
      </c>
      <c r="F20" s="198">
        <v>66415.035</v>
      </c>
      <c r="G20" s="198">
        <v>89563.381</v>
      </c>
      <c r="H20" s="198">
        <v>12066.727</v>
      </c>
      <c r="I20" s="198">
        <v>2041.995</v>
      </c>
      <c r="J20" s="198">
        <v>15829.314</v>
      </c>
      <c r="K20" s="198">
        <v>457218.544</v>
      </c>
      <c r="L20" s="175" t="s">
        <v>5</v>
      </c>
      <c r="N20" s="26"/>
    </row>
    <row r="21" spans="1:13" ht="21.6" customHeight="1">
      <c r="A21" s="28" t="s">
        <v>89</v>
      </c>
      <c r="B21" s="182">
        <v>669659.652</v>
      </c>
      <c r="C21" s="198">
        <v>28548.88</v>
      </c>
      <c r="D21" s="198">
        <v>8519.213</v>
      </c>
      <c r="E21" s="198">
        <v>15692.994</v>
      </c>
      <c r="F21" s="198">
        <v>62941.904</v>
      </c>
      <c r="G21" s="198">
        <v>85648.22</v>
      </c>
      <c r="H21" s="198">
        <v>12444.358</v>
      </c>
      <c r="I21" s="198">
        <v>1856.828</v>
      </c>
      <c r="J21" s="198">
        <v>15045.928</v>
      </c>
      <c r="K21" s="198">
        <v>438961.327</v>
      </c>
      <c r="L21" s="175" t="s">
        <v>6</v>
      </c>
      <c r="M21" s="26"/>
    </row>
    <row r="22" spans="1:13" s="173" customFormat="1" ht="21.6" customHeight="1">
      <c r="A22" s="334" t="s">
        <v>90</v>
      </c>
      <c r="B22" s="182">
        <v>703629.271</v>
      </c>
      <c r="C22" s="198">
        <v>28965.634</v>
      </c>
      <c r="D22" s="198">
        <v>8812.809</v>
      </c>
      <c r="E22" s="198">
        <v>15842.596</v>
      </c>
      <c r="F22" s="198">
        <v>65650.986</v>
      </c>
      <c r="G22" s="198">
        <v>89805.134</v>
      </c>
      <c r="H22" s="198">
        <v>12812.615</v>
      </c>
      <c r="I22" s="198">
        <v>1796.596</v>
      </c>
      <c r="J22" s="198">
        <v>15335.431</v>
      </c>
      <c r="K22" s="198">
        <v>464607.47</v>
      </c>
      <c r="L22" s="335" t="s">
        <v>7</v>
      </c>
      <c r="M22" s="185"/>
    </row>
    <row r="23" spans="1:12" s="173" customFormat="1" ht="21.6" customHeight="1">
      <c r="A23" s="334" t="s">
        <v>91</v>
      </c>
      <c r="B23" s="182">
        <v>673681.453</v>
      </c>
      <c r="C23" s="198">
        <v>27843.77</v>
      </c>
      <c r="D23" s="198">
        <v>7417.271</v>
      </c>
      <c r="E23" s="198">
        <v>14588.097</v>
      </c>
      <c r="F23" s="198">
        <v>62627.836</v>
      </c>
      <c r="G23" s="198">
        <v>85440.128</v>
      </c>
      <c r="H23" s="198">
        <v>11977.827</v>
      </c>
      <c r="I23" s="198">
        <v>1785.494</v>
      </c>
      <c r="J23" s="198">
        <v>13729.797</v>
      </c>
      <c r="K23" s="198">
        <v>448271.233</v>
      </c>
      <c r="L23" s="335" t="s">
        <v>8</v>
      </c>
    </row>
    <row r="24" spans="1:12" ht="21.6" customHeight="1">
      <c r="A24" s="334" t="s">
        <v>92</v>
      </c>
      <c r="B24" s="182">
        <v>694669.44</v>
      </c>
      <c r="C24" s="198">
        <v>29061.023</v>
      </c>
      <c r="D24" s="198">
        <v>6278.954</v>
      </c>
      <c r="E24" s="198">
        <v>14801.251</v>
      </c>
      <c r="F24" s="198">
        <v>63288.755</v>
      </c>
      <c r="G24" s="198">
        <v>86334.369</v>
      </c>
      <c r="H24" s="198">
        <v>10602.998</v>
      </c>
      <c r="I24" s="198">
        <v>1386.743</v>
      </c>
      <c r="J24" s="198">
        <v>11531.879</v>
      </c>
      <c r="K24" s="198">
        <v>471383.468</v>
      </c>
      <c r="L24" s="175" t="s">
        <v>9</v>
      </c>
    </row>
    <row r="25" spans="1:12" ht="21.6" customHeight="1">
      <c r="A25" s="334" t="s">
        <v>93</v>
      </c>
      <c r="B25" s="182">
        <v>716276.551</v>
      </c>
      <c r="C25" s="198">
        <v>32797.518</v>
      </c>
      <c r="D25" s="198">
        <v>7363.205</v>
      </c>
      <c r="E25" s="198">
        <v>15753.327</v>
      </c>
      <c r="F25" s="198">
        <v>55181.57</v>
      </c>
      <c r="G25" s="198">
        <v>93921.513</v>
      </c>
      <c r="H25" s="198">
        <v>11087.858</v>
      </c>
      <c r="I25" s="198">
        <v>1458.694</v>
      </c>
      <c r="J25" s="198">
        <v>13234.578</v>
      </c>
      <c r="K25" s="198">
        <v>485478.288</v>
      </c>
      <c r="L25" s="175" t="s">
        <v>10</v>
      </c>
    </row>
    <row r="26" spans="1:12" ht="21.6" customHeight="1">
      <c r="A26" s="334" t="s">
        <v>94</v>
      </c>
      <c r="B26" s="182">
        <v>764803.7</v>
      </c>
      <c r="C26" s="198">
        <v>34412.871</v>
      </c>
      <c r="D26" s="198">
        <v>7240.638</v>
      </c>
      <c r="E26" s="198">
        <v>16870.189</v>
      </c>
      <c r="F26" s="198">
        <v>62371.32</v>
      </c>
      <c r="G26" s="198">
        <v>100200.099</v>
      </c>
      <c r="H26" s="198">
        <v>10452.49</v>
      </c>
      <c r="I26" s="198">
        <v>1418.743</v>
      </c>
      <c r="J26" s="198">
        <v>14344.048</v>
      </c>
      <c r="K26" s="198">
        <v>517493.302</v>
      </c>
      <c r="L26" s="175" t="s">
        <v>11</v>
      </c>
    </row>
    <row r="27" spans="1:12" ht="21.6" customHeight="1">
      <c r="A27" s="334" t="s">
        <v>95</v>
      </c>
      <c r="B27" s="182">
        <v>784090.922</v>
      </c>
      <c r="C27" s="198">
        <v>34620.829</v>
      </c>
      <c r="D27" s="198">
        <v>7058.159</v>
      </c>
      <c r="E27" s="198">
        <v>17626.351</v>
      </c>
      <c r="F27" s="198">
        <v>61273.511</v>
      </c>
      <c r="G27" s="198">
        <v>100138.577</v>
      </c>
      <c r="H27" s="198">
        <v>8829.194</v>
      </c>
      <c r="I27" s="198">
        <v>1351.535</v>
      </c>
      <c r="J27" s="198">
        <v>13349.469</v>
      </c>
      <c r="K27" s="198">
        <v>539843.297</v>
      </c>
      <c r="L27" s="175" t="s">
        <v>12</v>
      </c>
    </row>
    <row r="28" spans="1:12" s="173" customFormat="1" ht="21.6" customHeight="1">
      <c r="A28" s="334" t="s">
        <v>96</v>
      </c>
      <c r="B28" s="182">
        <v>746325.75</v>
      </c>
      <c r="C28" s="198">
        <v>33957.054</v>
      </c>
      <c r="D28" s="198">
        <v>7856.095</v>
      </c>
      <c r="E28" s="198">
        <v>16328.855</v>
      </c>
      <c r="F28" s="198">
        <v>62082.924</v>
      </c>
      <c r="G28" s="198">
        <v>98297.479</v>
      </c>
      <c r="H28" s="198">
        <v>11647.581</v>
      </c>
      <c r="I28" s="198">
        <v>1475.726</v>
      </c>
      <c r="J28" s="198">
        <v>14735.513</v>
      </c>
      <c r="K28" s="198">
        <v>499944.523</v>
      </c>
      <c r="L28" s="335" t="s">
        <v>13</v>
      </c>
    </row>
    <row r="29" spans="1:12" ht="21.6" customHeight="1">
      <c r="A29" s="334" t="s">
        <v>97</v>
      </c>
      <c r="B29" s="182">
        <v>714297.599</v>
      </c>
      <c r="C29" s="198">
        <v>28825.251</v>
      </c>
      <c r="D29" s="198">
        <v>7230.703</v>
      </c>
      <c r="E29" s="198">
        <v>14940.747</v>
      </c>
      <c r="F29" s="198">
        <v>61259.062</v>
      </c>
      <c r="G29" s="198">
        <v>91420.391</v>
      </c>
      <c r="H29" s="198">
        <v>11155.151</v>
      </c>
      <c r="I29" s="198">
        <v>1271.898</v>
      </c>
      <c r="J29" s="198">
        <v>12883.874</v>
      </c>
      <c r="K29" s="198">
        <v>485310.522</v>
      </c>
      <c r="L29" s="175" t="s">
        <v>14</v>
      </c>
    </row>
    <row r="30" spans="1:12" ht="21.6" customHeight="1">
      <c r="A30" s="334" t="s">
        <v>98</v>
      </c>
      <c r="B30" s="182">
        <v>706718.091</v>
      </c>
      <c r="C30" s="198">
        <v>28991.783</v>
      </c>
      <c r="D30" s="198">
        <v>8092.822</v>
      </c>
      <c r="E30" s="198">
        <v>15180.647</v>
      </c>
      <c r="F30" s="198">
        <v>62096.689</v>
      </c>
      <c r="G30" s="198">
        <v>92748.38</v>
      </c>
      <c r="H30" s="198">
        <v>12713.843</v>
      </c>
      <c r="I30" s="198">
        <v>1630.223</v>
      </c>
      <c r="J30" s="198">
        <v>14424.989</v>
      </c>
      <c r="K30" s="198">
        <v>470838.715</v>
      </c>
      <c r="L30" s="175" t="s">
        <v>15</v>
      </c>
    </row>
    <row r="31" spans="1:12" s="173" customFormat="1" ht="21.6" customHeight="1" thickBot="1">
      <c r="A31" s="336" t="s">
        <v>99</v>
      </c>
      <c r="B31" s="186">
        <v>735224.423</v>
      </c>
      <c r="C31" s="94">
        <v>29387.778</v>
      </c>
      <c r="D31" s="94">
        <v>8695.8</v>
      </c>
      <c r="E31" s="94">
        <v>15949.091</v>
      </c>
      <c r="F31" s="94">
        <v>65331.472</v>
      </c>
      <c r="G31" s="94">
        <v>96162.312</v>
      </c>
      <c r="H31" s="94">
        <v>12366.391</v>
      </c>
      <c r="I31" s="94">
        <v>1832.238</v>
      </c>
      <c r="J31" s="94">
        <v>15673.056</v>
      </c>
      <c r="K31" s="94">
        <v>489826.285</v>
      </c>
      <c r="L31" s="337" t="s">
        <v>16</v>
      </c>
    </row>
    <row r="32" spans="1:12" ht="12.95" customHeight="1">
      <c r="A32" s="340" t="s">
        <v>226</v>
      </c>
      <c r="B32" s="341"/>
      <c r="C32" s="342"/>
      <c r="D32" s="342"/>
      <c r="E32" s="342"/>
      <c r="F32" s="342"/>
      <c r="G32" s="342"/>
      <c r="H32" s="342"/>
      <c r="I32" s="342"/>
      <c r="J32" s="342"/>
      <c r="K32" s="341"/>
      <c r="L32" s="343" t="s">
        <v>227</v>
      </c>
    </row>
    <row r="33" spans="1:12" ht="12.95" customHeight="1">
      <c r="A33" s="338" t="s">
        <v>345</v>
      </c>
      <c r="B33" s="339"/>
      <c r="C33" s="339"/>
      <c r="D33" s="339"/>
      <c r="E33" s="339"/>
      <c r="F33" s="339"/>
      <c r="G33" s="339"/>
      <c r="H33" s="344"/>
      <c r="I33" s="344"/>
      <c r="J33" s="344"/>
      <c r="K33" s="345"/>
      <c r="L33" s="345"/>
    </row>
    <row r="34" spans="1:12" ht="12.95" customHeight="1">
      <c r="A34" s="346" t="s">
        <v>346</v>
      </c>
      <c r="B34" s="347"/>
      <c r="C34" s="342"/>
      <c r="D34" s="342"/>
      <c r="E34" s="348"/>
      <c r="F34" s="348"/>
      <c r="G34" s="348"/>
      <c r="H34" s="348"/>
      <c r="I34" s="348"/>
      <c r="J34" s="348"/>
      <c r="K34" s="349"/>
      <c r="L34" s="349"/>
    </row>
    <row r="35" spans="1:12" ht="15">
      <c r="A35" s="350"/>
      <c r="B35" s="350"/>
      <c r="C35" s="351"/>
      <c r="D35" s="351"/>
      <c r="E35" s="351"/>
      <c r="F35" s="351"/>
      <c r="G35" s="351"/>
      <c r="H35" s="351"/>
      <c r="I35" s="351"/>
      <c r="J35" s="351"/>
      <c r="K35" s="350"/>
      <c r="L35" s="350"/>
    </row>
    <row r="36" spans="1:12" ht="15">
      <c r="A36" s="188"/>
      <c r="B36" s="177"/>
      <c r="C36" s="190"/>
      <c r="D36" s="189"/>
      <c r="E36" s="189"/>
      <c r="F36" s="189"/>
      <c r="G36" s="189"/>
      <c r="H36" s="189"/>
      <c r="I36" s="189"/>
      <c r="J36" s="189"/>
      <c r="K36" s="188"/>
      <c r="L36" s="188"/>
    </row>
    <row r="37" spans="2:12" ht="15">
      <c r="B37" s="177"/>
      <c r="C37" s="190"/>
      <c r="D37" s="189"/>
      <c r="E37" s="189"/>
      <c r="F37" s="189"/>
      <c r="G37" s="189"/>
      <c r="H37" s="189"/>
      <c r="I37" s="189"/>
      <c r="J37" s="189"/>
      <c r="K37" s="188"/>
      <c r="L37" s="188"/>
    </row>
    <row r="38" spans="1:12" ht="15">
      <c r="A38" s="188"/>
      <c r="B38" s="177"/>
      <c r="C38" s="190"/>
      <c r="D38" s="189"/>
      <c r="E38" s="189"/>
      <c r="F38" s="189"/>
      <c r="G38" s="189"/>
      <c r="H38" s="189"/>
      <c r="I38" s="189"/>
      <c r="J38" s="189"/>
      <c r="K38" s="188"/>
      <c r="L38" s="188"/>
    </row>
    <row r="39" spans="1:12" ht="15">
      <c r="A39" s="188"/>
      <c r="B39" s="177"/>
      <c r="C39" s="190"/>
      <c r="D39" s="189"/>
      <c r="E39" s="189"/>
      <c r="F39" s="189"/>
      <c r="G39" s="189"/>
      <c r="H39" s="189"/>
      <c r="I39" s="189"/>
      <c r="J39" s="189"/>
      <c r="K39" s="188"/>
      <c r="L39" s="188"/>
    </row>
    <row r="40" spans="1:12" ht="15">
      <c r="A40" s="188"/>
      <c r="B40" s="179"/>
      <c r="C40" s="190"/>
      <c r="D40" s="189"/>
      <c r="E40" s="189"/>
      <c r="F40" s="189"/>
      <c r="G40" s="189"/>
      <c r="H40" s="189"/>
      <c r="I40" s="189"/>
      <c r="J40" s="189"/>
      <c r="K40" s="188"/>
      <c r="L40" s="188"/>
    </row>
    <row r="41" spans="2:3" ht="15">
      <c r="B41" s="183"/>
      <c r="C41" s="190"/>
    </row>
    <row r="42" spans="2:3" ht="15">
      <c r="B42" s="191"/>
      <c r="C42" s="190"/>
    </row>
    <row r="43" spans="2:3" ht="15">
      <c r="B43" s="191"/>
      <c r="C43" s="190"/>
    </row>
    <row r="44" spans="2:3" ht="15">
      <c r="B44" s="191"/>
      <c r="C44" s="190"/>
    </row>
    <row r="45" spans="2:3" ht="15">
      <c r="B45" s="191"/>
      <c r="C45" s="190"/>
    </row>
    <row r="46" spans="2:3" ht="15">
      <c r="B46" s="191"/>
      <c r="C46" s="190"/>
    </row>
    <row r="47" spans="1:10" ht="15">
      <c r="A47" s="190"/>
      <c r="B47" s="173"/>
      <c r="I47" s="22"/>
      <c r="J47" s="22"/>
    </row>
    <row r="48" spans="1:10" ht="15">
      <c r="A48" s="190"/>
      <c r="B48" s="173"/>
      <c r="I48" s="22"/>
      <c r="J48" s="22"/>
    </row>
    <row r="49" spans="1:10" ht="15">
      <c r="A49" s="190"/>
      <c r="B49" s="173"/>
      <c r="I49" s="22"/>
      <c r="J49" s="22"/>
    </row>
    <row r="50" spans="1:10" ht="15">
      <c r="A50" s="190"/>
      <c r="B50" s="173"/>
      <c r="I50" s="22"/>
      <c r="J50" s="22"/>
    </row>
    <row r="51" spans="1:10" ht="15">
      <c r="A51" s="190"/>
      <c r="B51" s="173"/>
      <c r="I51" s="22"/>
      <c r="J51" s="22"/>
    </row>
    <row r="52" spans="1:10" ht="15">
      <c r="A52" s="190"/>
      <c r="B52" s="173"/>
      <c r="I52" s="22"/>
      <c r="J52" s="22"/>
    </row>
    <row r="53" spans="1:10" ht="15">
      <c r="A53" s="190"/>
      <c r="B53" s="173"/>
      <c r="I53" s="22"/>
      <c r="J53" s="22"/>
    </row>
    <row r="54" spans="1:10" ht="13.5">
      <c r="A54" s="173"/>
      <c r="B54" s="173"/>
      <c r="I54" s="22"/>
      <c r="J54" s="22"/>
    </row>
    <row r="55" spans="1:10" ht="13.5">
      <c r="A55" s="173"/>
      <c r="B55" s="173"/>
      <c r="I55" s="22"/>
      <c r="J55" s="22"/>
    </row>
    <row r="56" spans="1:10" ht="13.5">
      <c r="A56" s="173"/>
      <c r="B56" s="173"/>
      <c r="I56" s="22"/>
      <c r="J56" s="22"/>
    </row>
  </sheetData>
  <mergeCells count="13">
    <mergeCell ref="A3:F3"/>
    <mergeCell ref="G3:L3"/>
    <mergeCell ref="B7:B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</mergeCells>
  <printOptions/>
  <pageMargins left="0.5905511811023622" right="0.5905511811023622" top="0.5905511811023622" bottom="0.984251968503937" header="0" footer="0"/>
  <pageSetup horizontalDpi="600" verticalDpi="600" orientation="portrait" paperSize="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SheetLayoutView="100" workbookViewId="0" topLeftCell="A7">
      <selection activeCell="A11" sqref="A11:XFD28"/>
    </sheetView>
  </sheetViews>
  <sheetFormatPr defaultColWidth="8.88671875" defaultRowHeight="13.5"/>
  <cols>
    <col min="1" max="1" width="8.21484375" style="22" customWidth="1"/>
    <col min="2" max="2" width="8.6640625" style="22" customWidth="1"/>
    <col min="3" max="3" width="10.99609375" style="22" bestFit="1" customWidth="1"/>
    <col min="4" max="4" width="9.5546875" style="22" customWidth="1"/>
    <col min="5" max="5" width="10.77734375" style="22" bestFit="1" customWidth="1"/>
    <col min="6" max="6" width="8.6640625" style="22" customWidth="1"/>
    <col min="7" max="7" width="9.99609375" style="22" customWidth="1"/>
    <col min="8" max="16384" width="8.88671875" style="22" customWidth="1"/>
  </cols>
  <sheetData>
    <row r="1" spans="1:7" ht="12" customHeight="1">
      <c r="A1" s="316"/>
      <c r="G1" s="23"/>
    </row>
    <row r="2" ht="12" customHeight="1"/>
    <row r="3" spans="1:7" ht="20.1" customHeight="1">
      <c r="A3" s="510" t="s">
        <v>43</v>
      </c>
      <c r="B3" s="510"/>
      <c r="C3" s="510"/>
      <c r="D3" s="510"/>
      <c r="E3" s="510"/>
      <c r="F3" s="510"/>
      <c r="G3" s="510"/>
    </row>
    <row r="4" spans="1:7" ht="20.1" customHeight="1">
      <c r="A4" s="510" t="s">
        <v>23</v>
      </c>
      <c r="B4" s="510"/>
      <c r="C4" s="510"/>
      <c r="D4" s="510"/>
      <c r="E4" s="510"/>
      <c r="F4" s="510"/>
      <c r="G4" s="510"/>
    </row>
    <row r="5" ht="9.95" customHeight="1"/>
    <row r="6" spans="1:7" ht="15" customHeight="1" thickBot="1">
      <c r="A6" s="533" t="s">
        <v>41</v>
      </c>
      <c r="B6" s="533"/>
      <c r="C6" s="533"/>
      <c r="G6" s="187" t="s">
        <v>347</v>
      </c>
    </row>
    <row r="7" spans="1:7" ht="20.1" customHeight="1">
      <c r="A7" s="529" t="s">
        <v>157</v>
      </c>
      <c r="B7" s="531" t="s">
        <v>142</v>
      </c>
      <c r="C7" s="529"/>
      <c r="D7" s="531" t="s">
        <v>22</v>
      </c>
      <c r="E7" s="529"/>
      <c r="F7" s="531" t="s">
        <v>143</v>
      </c>
      <c r="G7" s="532"/>
    </row>
    <row r="8" spans="1:7" ht="20.1" customHeight="1">
      <c r="A8" s="525"/>
      <c r="B8" s="524" t="s">
        <v>294</v>
      </c>
      <c r="C8" s="525"/>
      <c r="D8" s="526" t="s">
        <v>295</v>
      </c>
      <c r="E8" s="527"/>
      <c r="F8" s="526" t="s">
        <v>144</v>
      </c>
      <c r="G8" s="528"/>
    </row>
    <row r="9" spans="1:7" ht="16.5" customHeight="1">
      <c r="A9" s="525"/>
      <c r="B9" s="352" t="s">
        <v>352</v>
      </c>
      <c r="C9" s="352" t="s">
        <v>348</v>
      </c>
      <c r="D9" s="352" t="s">
        <v>353</v>
      </c>
      <c r="E9" s="352" t="s">
        <v>349</v>
      </c>
      <c r="F9" s="352" t="s">
        <v>352</v>
      </c>
      <c r="G9" s="353" t="s">
        <v>349</v>
      </c>
    </row>
    <row r="10" spans="1:7" ht="30.75" customHeight="1">
      <c r="A10" s="530"/>
      <c r="B10" s="354" t="s">
        <v>145</v>
      </c>
      <c r="C10" s="354" t="s">
        <v>350</v>
      </c>
      <c r="D10" s="354" t="s">
        <v>146</v>
      </c>
      <c r="E10" s="354" t="s">
        <v>351</v>
      </c>
      <c r="F10" s="354" t="s">
        <v>146</v>
      </c>
      <c r="G10" s="355" t="s">
        <v>351</v>
      </c>
    </row>
    <row r="11" spans="1:7" ht="24" customHeight="1">
      <c r="A11" s="146" t="s">
        <v>109</v>
      </c>
      <c r="B11" s="126">
        <v>1</v>
      </c>
      <c r="C11" s="48">
        <v>387284.8787631913</v>
      </c>
      <c r="D11" s="48">
        <v>89</v>
      </c>
      <c r="E11" s="48">
        <v>72852</v>
      </c>
      <c r="F11" s="40">
        <v>40</v>
      </c>
      <c r="G11" s="40">
        <v>76593</v>
      </c>
    </row>
    <row r="12" spans="1:7" s="145" customFormat="1" ht="24" customHeight="1">
      <c r="A12" s="146" t="s">
        <v>188</v>
      </c>
      <c r="B12" s="126">
        <v>1</v>
      </c>
      <c r="C12" s="39">
        <v>402187</v>
      </c>
      <c r="D12" s="39">
        <v>89</v>
      </c>
      <c r="E12" s="39">
        <v>22396</v>
      </c>
      <c r="F12" s="39">
        <v>40</v>
      </c>
      <c r="G12" s="39">
        <v>67890</v>
      </c>
    </row>
    <row r="13" spans="1:7" s="145" customFormat="1" ht="24" customHeight="1">
      <c r="A13" s="146" t="s">
        <v>217</v>
      </c>
      <c r="B13" s="126">
        <v>1</v>
      </c>
      <c r="C13" s="39">
        <v>424470</v>
      </c>
      <c r="D13" s="40">
        <v>96</v>
      </c>
      <c r="E13" s="40">
        <v>22874</v>
      </c>
      <c r="F13" s="39">
        <v>40</v>
      </c>
      <c r="G13" s="39">
        <v>63553</v>
      </c>
    </row>
    <row r="14" spans="1:7" s="145" customFormat="1" ht="24" customHeight="1">
      <c r="A14" s="146" t="s">
        <v>243</v>
      </c>
      <c r="B14" s="126">
        <v>1</v>
      </c>
      <c r="C14" s="39">
        <v>449794</v>
      </c>
      <c r="D14" s="40">
        <v>95</v>
      </c>
      <c r="E14" s="40">
        <v>81945</v>
      </c>
      <c r="F14" s="39">
        <v>40</v>
      </c>
      <c r="G14" s="39">
        <v>59315</v>
      </c>
    </row>
    <row r="15" spans="1:7" s="145" customFormat="1" ht="24" customHeight="1">
      <c r="A15" s="146" t="s">
        <v>269</v>
      </c>
      <c r="B15" s="126">
        <v>1</v>
      </c>
      <c r="C15" s="39">
        <v>458519</v>
      </c>
      <c r="D15" s="40">
        <v>96</v>
      </c>
      <c r="E15" s="40">
        <v>23808</v>
      </c>
      <c r="F15" s="39">
        <v>42</v>
      </c>
      <c r="G15" s="39">
        <v>58414</v>
      </c>
    </row>
    <row r="16" spans="1:7" s="145" customFormat="1" ht="24" customHeight="1">
      <c r="A16" s="356" t="s">
        <v>286</v>
      </c>
      <c r="B16" s="357">
        <v>1</v>
      </c>
      <c r="C16" s="358">
        <v>451732.9181890096</v>
      </c>
      <c r="D16" s="359">
        <v>99</v>
      </c>
      <c r="E16" s="359">
        <v>46823</v>
      </c>
      <c r="F16" s="358">
        <v>42</v>
      </c>
      <c r="G16" s="358">
        <v>87960</v>
      </c>
    </row>
    <row r="17" spans="1:7" ht="24" customHeight="1">
      <c r="A17" s="28" t="s">
        <v>88</v>
      </c>
      <c r="B17" s="126">
        <v>1</v>
      </c>
      <c r="C17" s="48">
        <v>59720.77022618469</v>
      </c>
      <c r="D17" s="48">
        <v>97</v>
      </c>
      <c r="E17" s="48">
        <v>5344</v>
      </c>
      <c r="F17" s="40">
        <v>42</v>
      </c>
      <c r="G17" s="40">
        <v>8380</v>
      </c>
    </row>
    <row r="18" spans="1:7" ht="24" customHeight="1">
      <c r="A18" s="28" t="s">
        <v>89</v>
      </c>
      <c r="B18" s="126">
        <v>1</v>
      </c>
      <c r="C18" s="48">
        <v>52495.5826473511</v>
      </c>
      <c r="D18" s="48">
        <v>97</v>
      </c>
      <c r="E18" s="48">
        <v>4041</v>
      </c>
      <c r="F18" s="40">
        <v>42</v>
      </c>
      <c r="G18" s="40">
        <v>6280</v>
      </c>
    </row>
    <row r="19" spans="1:7" ht="24" customHeight="1">
      <c r="A19" s="28" t="s">
        <v>90</v>
      </c>
      <c r="B19" s="126">
        <v>1</v>
      </c>
      <c r="C19" s="48">
        <v>46548.90044389675</v>
      </c>
      <c r="D19" s="48">
        <v>97</v>
      </c>
      <c r="E19" s="48">
        <v>3946</v>
      </c>
      <c r="F19" s="40">
        <v>42</v>
      </c>
      <c r="G19" s="40">
        <v>6188</v>
      </c>
    </row>
    <row r="20" spans="1:7" ht="24" customHeight="1">
      <c r="A20" s="28" t="s">
        <v>91</v>
      </c>
      <c r="B20" s="126">
        <v>1</v>
      </c>
      <c r="C20" s="48">
        <v>35999.220871576996</v>
      </c>
      <c r="D20" s="48">
        <v>97</v>
      </c>
      <c r="E20" s="48">
        <v>3709</v>
      </c>
      <c r="F20" s="40">
        <v>42</v>
      </c>
      <c r="G20" s="40">
        <v>6652</v>
      </c>
    </row>
    <row r="21" spans="1:7" ht="24" customHeight="1">
      <c r="A21" s="28" t="s">
        <v>92</v>
      </c>
      <c r="B21" s="126">
        <v>1</v>
      </c>
      <c r="C21" s="48">
        <v>26779.507000000005</v>
      </c>
      <c r="D21" s="48">
        <v>97</v>
      </c>
      <c r="E21" s="48">
        <v>4064</v>
      </c>
      <c r="F21" s="40">
        <v>42</v>
      </c>
      <c r="G21" s="40">
        <v>8619</v>
      </c>
    </row>
    <row r="22" spans="1:7" ht="24" customHeight="1">
      <c r="A22" s="28" t="s">
        <v>93</v>
      </c>
      <c r="B22" s="126">
        <v>1</v>
      </c>
      <c r="C22" s="48">
        <v>23220.718000000004</v>
      </c>
      <c r="D22" s="48">
        <v>97</v>
      </c>
      <c r="E22" s="48">
        <v>2865</v>
      </c>
      <c r="F22" s="40">
        <v>42</v>
      </c>
      <c r="G22" s="40">
        <v>7463</v>
      </c>
    </row>
    <row r="23" spans="1:7" ht="24" customHeight="1">
      <c r="A23" s="28" t="s">
        <v>94</v>
      </c>
      <c r="B23" s="126">
        <v>1</v>
      </c>
      <c r="C23" s="48">
        <v>25178.229000000007</v>
      </c>
      <c r="D23" s="48">
        <v>97</v>
      </c>
      <c r="E23" s="48">
        <v>3039</v>
      </c>
      <c r="F23" s="40">
        <v>42</v>
      </c>
      <c r="G23" s="40">
        <v>7749</v>
      </c>
    </row>
    <row r="24" spans="1:7" ht="24" customHeight="1">
      <c r="A24" s="28" t="s">
        <v>95</v>
      </c>
      <c r="B24" s="126">
        <v>1</v>
      </c>
      <c r="C24" s="48">
        <v>22219.531999999996</v>
      </c>
      <c r="D24" s="48">
        <v>99</v>
      </c>
      <c r="E24" s="48">
        <v>2756</v>
      </c>
      <c r="F24" s="40">
        <v>42</v>
      </c>
      <c r="G24" s="40">
        <v>7929</v>
      </c>
    </row>
    <row r="25" spans="1:7" ht="24" customHeight="1">
      <c r="A25" s="28" t="s">
        <v>96</v>
      </c>
      <c r="B25" s="126">
        <v>1</v>
      </c>
      <c r="C25" s="48">
        <v>24981.742000000002</v>
      </c>
      <c r="D25" s="48">
        <v>99</v>
      </c>
      <c r="E25" s="48">
        <v>3148</v>
      </c>
      <c r="F25" s="40">
        <v>42</v>
      </c>
      <c r="G25" s="40">
        <v>7149</v>
      </c>
    </row>
    <row r="26" spans="1:7" ht="24" customHeight="1">
      <c r="A26" s="28" t="s">
        <v>97</v>
      </c>
      <c r="B26" s="126">
        <v>1</v>
      </c>
      <c r="C26" s="48">
        <v>28929.015</v>
      </c>
      <c r="D26" s="48">
        <v>99</v>
      </c>
      <c r="E26" s="48">
        <v>3689</v>
      </c>
      <c r="F26" s="40">
        <v>42</v>
      </c>
      <c r="G26" s="40">
        <v>7333</v>
      </c>
    </row>
    <row r="27" spans="1:7" ht="24" customHeight="1">
      <c r="A27" s="28" t="s">
        <v>98</v>
      </c>
      <c r="B27" s="126">
        <v>1</v>
      </c>
      <c r="C27" s="48">
        <v>42815.893</v>
      </c>
      <c r="D27" s="48">
        <v>99</v>
      </c>
      <c r="E27" s="48">
        <v>4644</v>
      </c>
      <c r="F27" s="40">
        <v>42</v>
      </c>
      <c r="G27" s="40">
        <v>7730</v>
      </c>
    </row>
    <row r="28" spans="1:7" ht="24" customHeight="1" thickBot="1">
      <c r="A28" s="29" t="s">
        <v>99</v>
      </c>
      <c r="B28" s="50">
        <v>1</v>
      </c>
      <c r="C28" s="49">
        <v>62843.808</v>
      </c>
      <c r="D28" s="51">
        <v>99</v>
      </c>
      <c r="E28" s="49">
        <v>5579</v>
      </c>
      <c r="F28" s="51">
        <v>42</v>
      </c>
      <c r="G28" s="49">
        <v>6486</v>
      </c>
    </row>
    <row r="29" spans="1:7" ht="12.95" customHeight="1">
      <c r="A29" s="205" t="s">
        <v>230</v>
      </c>
      <c r="B29" s="25"/>
      <c r="C29" s="25"/>
      <c r="D29" s="25"/>
      <c r="E29" s="25"/>
      <c r="F29" s="25"/>
      <c r="G29" s="187" t="s">
        <v>240</v>
      </c>
    </row>
    <row r="30" spans="3:7" ht="12.95" customHeight="1">
      <c r="C30" s="24"/>
      <c r="D30" s="24"/>
      <c r="E30" s="24"/>
      <c r="F30" s="24"/>
      <c r="G30" s="24"/>
    </row>
    <row r="31" ht="13.5">
      <c r="C31" s="24"/>
    </row>
    <row r="32" spans="3:4" ht="13.5">
      <c r="C32" s="26"/>
      <c r="D32" s="27"/>
    </row>
  </sheetData>
  <mergeCells count="10">
    <mergeCell ref="B8:C8"/>
    <mergeCell ref="D8:E8"/>
    <mergeCell ref="F8:G8"/>
    <mergeCell ref="A7:A10"/>
    <mergeCell ref="A3:G3"/>
    <mergeCell ref="A4:G4"/>
    <mergeCell ref="B7:C7"/>
    <mergeCell ref="D7:E7"/>
    <mergeCell ref="F7:G7"/>
    <mergeCell ref="A6:C6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view="pageBreakPreview" zoomScaleSheetLayoutView="100" workbookViewId="0" topLeftCell="A10">
      <selection activeCell="A11" sqref="A11:XFD20"/>
    </sheetView>
  </sheetViews>
  <sheetFormatPr defaultColWidth="8.88671875" defaultRowHeight="13.5"/>
  <cols>
    <col min="1" max="1" width="8.77734375" style="1" customWidth="1"/>
    <col min="2" max="2" width="6.77734375" style="1" customWidth="1"/>
    <col min="3" max="3" width="8.5546875" style="1" customWidth="1"/>
    <col min="4" max="4" width="7.3359375" style="1" customWidth="1"/>
    <col min="5" max="5" width="9.21484375" style="1" customWidth="1"/>
    <col min="6" max="6" width="10.5546875" style="1" customWidth="1"/>
    <col min="7" max="7" width="7.6640625" style="1" customWidth="1"/>
    <col min="8" max="8" width="7.77734375" style="1" customWidth="1"/>
    <col min="9" max="13" width="8.88671875" style="1" customWidth="1"/>
    <col min="14" max="14" width="11.77734375" style="1" bestFit="1" customWidth="1"/>
    <col min="15" max="15" width="13.3359375" style="1" bestFit="1" customWidth="1"/>
    <col min="16" max="16384" width="8.88671875" style="1" customWidth="1"/>
  </cols>
  <sheetData>
    <row r="1" spans="1:8" ht="12" customHeight="1">
      <c r="A1" s="273"/>
      <c r="B1" s="125"/>
      <c r="C1" s="125"/>
      <c r="D1" s="125"/>
      <c r="E1" s="125"/>
      <c r="F1" s="125"/>
      <c r="G1" s="125"/>
      <c r="H1" s="274"/>
    </row>
    <row r="2" spans="1:8" ht="12" customHeight="1">
      <c r="A2" s="125"/>
      <c r="B2" s="125"/>
      <c r="C2" s="125"/>
      <c r="D2" s="125"/>
      <c r="E2" s="125"/>
      <c r="F2" s="125"/>
      <c r="G2" s="125"/>
      <c r="H2" s="125"/>
    </row>
    <row r="3" spans="1:8" ht="20.1" customHeight="1">
      <c r="A3" s="537" t="s">
        <v>273</v>
      </c>
      <c r="B3" s="537"/>
      <c r="C3" s="537"/>
      <c r="D3" s="537"/>
      <c r="E3" s="537"/>
      <c r="F3" s="537"/>
      <c r="G3" s="537"/>
      <c r="H3" s="537"/>
    </row>
    <row r="4" spans="1:8" ht="20.1" customHeight="1">
      <c r="A4" s="538" t="s">
        <v>264</v>
      </c>
      <c r="B4" s="538"/>
      <c r="C4" s="538"/>
      <c r="D4" s="538"/>
      <c r="E4" s="538"/>
      <c r="F4" s="538"/>
      <c r="G4" s="538"/>
      <c r="H4" s="538"/>
    </row>
    <row r="5" spans="1:8" ht="9.95" customHeight="1">
      <c r="A5" s="125"/>
      <c r="B5" s="125"/>
      <c r="C5" s="125"/>
      <c r="D5" s="125"/>
      <c r="E5" s="125"/>
      <c r="F5" s="125"/>
      <c r="G5" s="125"/>
      <c r="H5" s="125"/>
    </row>
    <row r="6" spans="1:8" ht="15" customHeight="1" thickBot="1">
      <c r="A6" s="360" t="s">
        <v>24</v>
      </c>
      <c r="B6" s="3"/>
      <c r="C6" s="3"/>
      <c r="D6" s="96"/>
      <c r="E6" s="3"/>
      <c r="F6" s="3"/>
      <c r="G6" s="3"/>
      <c r="H6" s="98" t="s">
        <v>354</v>
      </c>
    </row>
    <row r="7" spans="1:8" ht="20.1" customHeight="1">
      <c r="A7" s="534" t="s">
        <v>355</v>
      </c>
      <c r="B7" s="544" t="s">
        <v>152</v>
      </c>
      <c r="C7" s="542" t="s">
        <v>151</v>
      </c>
      <c r="D7" s="361" t="s">
        <v>40</v>
      </c>
      <c r="E7" s="534" t="s">
        <v>356</v>
      </c>
      <c r="F7" s="536" t="s">
        <v>357</v>
      </c>
      <c r="G7" s="536" t="s">
        <v>358</v>
      </c>
      <c r="H7" s="542" t="s">
        <v>246</v>
      </c>
    </row>
    <row r="8" spans="1:8" ht="15.75" customHeight="1">
      <c r="A8" s="539"/>
      <c r="B8" s="545"/>
      <c r="C8" s="545"/>
      <c r="D8" s="362" t="s">
        <v>298</v>
      </c>
      <c r="E8" s="535"/>
      <c r="F8" s="535"/>
      <c r="G8" s="535"/>
      <c r="H8" s="543"/>
    </row>
    <row r="9" spans="1:8" ht="15" customHeight="1">
      <c r="A9" s="539"/>
      <c r="B9" s="535" t="s">
        <v>107</v>
      </c>
      <c r="C9" s="535" t="s">
        <v>296</v>
      </c>
      <c r="D9" s="502" t="s">
        <v>297</v>
      </c>
      <c r="E9" s="535" t="s">
        <v>359</v>
      </c>
      <c r="F9" s="535" t="s">
        <v>360</v>
      </c>
      <c r="G9" s="535" t="s">
        <v>361</v>
      </c>
      <c r="H9" s="543" t="s">
        <v>299</v>
      </c>
    </row>
    <row r="10" spans="1:8" ht="32.25" customHeight="1" thickBot="1">
      <c r="A10" s="540"/>
      <c r="B10" s="541"/>
      <c r="C10" s="541"/>
      <c r="D10" s="546"/>
      <c r="E10" s="541"/>
      <c r="F10" s="541"/>
      <c r="G10" s="541"/>
      <c r="H10" s="547"/>
    </row>
    <row r="11" spans="1:8" ht="42" customHeight="1">
      <c r="A11" s="45" t="s">
        <v>102</v>
      </c>
      <c r="B11" s="41">
        <v>837617</v>
      </c>
      <c r="C11" s="42">
        <v>790786</v>
      </c>
      <c r="D11" s="71">
        <v>94.41</v>
      </c>
      <c r="E11" s="42">
        <v>126600</v>
      </c>
      <c r="F11" s="42">
        <v>347816</v>
      </c>
      <c r="G11" s="71">
        <v>439.8358089293437</v>
      </c>
      <c r="H11" s="42">
        <v>76798</v>
      </c>
    </row>
    <row r="12" spans="1:8" ht="42" customHeight="1">
      <c r="A12" s="37" t="s">
        <v>196</v>
      </c>
      <c r="B12" s="43">
        <v>679301</v>
      </c>
      <c r="C12" s="44">
        <v>676024</v>
      </c>
      <c r="D12" s="72">
        <v>99.5175923486054</v>
      </c>
      <c r="E12" s="44">
        <v>125000</v>
      </c>
      <c r="F12" s="44">
        <v>278575</v>
      </c>
      <c r="G12" s="72">
        <v>412.07856525803817</v>
      </c>
      <c r="H12" s="44">
        <v>63452</v>
      </c>
    </row>
    <row r="13" spans="1:8" ht="42" customHeight="1">
      <c r="A13" s="37" t="s">
        <v>101</v>
      </c>
      <c r="B13" s="43">
        <v>158316</v>
      </c>
      <c r="C13" s="44">
        <v>114762</v>
      </c>
      <c r="D13" s="72">
        <v>72.48919881755477</v>
      </c>
      <c r="E13" s="44">
        <v>1600</v>
      </c>
      <c r="F13" s="44">
        <v>69241</v>
      </c>
      <c r="G13" s="72">
        <v>603.344312577334</v>
      </c>
      <c r="H13" s="44">
        <v>13346</v>
      </c>
    </row>
    <row r="14" spans="1:8" s="15" customFormat="1" ht="42" customHeight="1">
      <c r="A14" s="79" t="s">
        <v>76</v>
      </c>
      <c r="B14" s="41">
        <v>841982</v>
      </c>
      <c r="C14" s="42">
        <v>811373</v>
      </c>
      <c r="D14" s="71">
        <v>96.35949916095326</v>
      </c>
      <c r="E14" s="42">
        <v>126600</v>
      </c>
      <c r="F14" s="42">
        <v>355780.6712328767</v>
      </c>
      <c r="G14" s="71">
        <v>438.4921253638915</v>
      </c>
      <c r="H14" s="42">
        <v>79950</v>
      </c>
    </row>
    <row r="15" spans="1:12" s="15" customFormat="1" ht="42" customHeight="1">
      <c r="A15" s="79" t="s">
        <v>109</v>
      </c>
      <c r="B15" s="41">
        <v>842960</v>
      </c>
      <c r="C15" s="42">
        <v>814711.175</v>
      </c>
      <c r="D15" s="71">
        <v>96.65</v>
      </c>
      <c r="E15" s="42">
        <v>126600</v>
      </c>
      <c r="F15" s="42">
        <v>364629</v>
      </c>
      <c r="G15" s="71">
        <v>444.5</v>
      </c>
      <c r="H15" s="42">
        <v>83132</v>
      </c>
      <c r="K15" s="15">
        <v>133090461</v>
      </c>
      <c r="L15" s="15">
        <f>K15/365</f>
        <v>364631.4</v>
      </c>
    </row>
    <row r="16" spans="1:12" s="138" customFormat="1" ht="42" customHeight="1">
      <c r="A16" s="79" t="s">
        <v>215</v>
      </c>
      <c r="B16" s="41">
        <v>846949</v>
      </c>
      <c r="C16" s="42">
        <v>820524.1911999999</v>
      </c>
      <c r="D16" s="71">
        <v>96.88174848780741</v>
      </c>
      <c r="E16" s="42">
        <v>126600</v>
      </c>
      <c r="F16" s="42">
        <v>368022</v>
      </c>
      <c r="G16" s="71">
        <v>447.3</v>
      </c>
      <c r="H16" s="42">
        <v>86029</v>
      </c>
      <c r="K16" s="138">
        <v>135086675</v>
      </c>
      <c r="L16" s="138">
        <f>K16/365</f>
        <v>370100.4794520548</v>
      </c>
    </row>
    <row r="17" spans="1:8" s="138" customFormat="1" ht="42" customHeight="1">
      <c r="A17" s="79" t="s">
        <v>217</v>
      </c>
      <c r="B17" s="41">
        <v>847915</v>
      </c>
      <c r="C17" s="42">
        <v>823325.465</v>
      </c>
      <c r="D17" s="71">
        <v>97.1</v>
      </c>
      <c r="E17" s="42">
        <v>126600</v>
      </c>
      <c r="F17" s="42">
        <v>374381.8438356164</v>
      </c>
      <c r="G17" s="71">
        <v>452</v>
      </c>
      <c r="H17" s="42">
        <v>88021</v>
      </c>
    </row>
    <row r="18" spans="1:8" s="138" customFormat="1" ht="42" customHeight="1">
      <c r="A18" s="79" t="s">
        <v>243</v>
      </c>
      <c r="B18" s="41">
        <v>851328</v>
      </c>
      <c r="C18" s="42">
        <v>826639.488</v>
      </c>
      <c r="D18" s="71">
        <v>97.1</v>
      </c>
      <c r="E18" s="42">
        <v>126600</v>
      </c>
      <c r="F18" s="42">
        <v>392845</v>
      </c>
      <c r="G18" s="71">
        <v>475.2</v>
      </c>
      <c r="H18" s="42">
        <v>88897</v>
      </c>
    </row>
    <row r="19" spans="1:8" s="138" customFormat="1" ht="42" customHeight="1">
      <c r="A19" s="79" t="s">
        <v>269</v>
      </c>
      <c r="B19" s="41">
        <v>853714</v>
      </c>
      <c r="C19" s="42">
        <v>829468.5223999999</v>
      </c>
      <c r="D19" s="71">
        <v>97.2</v>
      </c>
      <c r="E19" s="42">
        <v>126600</v>
      </c>
      <c r="F19" s="42">
        <v>403679</v>
      </c>
      <c r="G19" s="71">
        <v>487</v>
      </c>
      <c r="H19" s="42">
        <v>90644</v>
      </c>
    </row>
    <row r="20" spans="1:8" s="138" customFormat="1" ht="42" customHeight="1">
      <c r="A20" s="79" t="s">
        <v>286</v>
      </c>
      <c r="B20" s="41">
        <v>857527</v>
      </c>
      <c r="C20" s="42">
        <v>833516</v>
      </c>
      <c r="D20" s="71">
        <v>97.2</v>
      </c>
      <c r="E20" s="42">
        <v>126600</v>
      </c>
      <c r="F20" s="42">
        <v>410579.098630137</v>
      </c>
      <c r="G20" s="71">
        <v>492.58694329819343</v>
      </c>
      <c r="H20" s="42">
        <v>91797</v>
      </c>
    </row>
    <row r="21" spans="1:8" ht="6.75" customHeight="1" thickBot="1">
      <c r="A21" s="363"/>
      <c r="B21" s="364"/>
      <c r="C21" s="365"/>
      <c r="D21" s="366"/>
      <c r="E21" s="365"/>
      <c r="F21" s="365"/>
      <c r="G21" s="365"/>
      <c r="H21" s="365"/>
    </row>
    <row r="22" spans="1:8" ht="12.95" customHeight="1">
      <c r="A22" s="6" t="s">
        <v>206</v>
      </c>
      <c r="B22" s="3"/>
      <c r="C22" s="3"/>
      <c r="D22" s="3"/>
      <c r="E22" s="3"/>
      <c r="F22" s="3"/>
      <c r="G22" s="3"/>
      <c r="H22" s="98" t="s">
        <v>362</v>
      </c>
    </row>
    <row r="23" spans="1:8" ht="12.95" customHeight="1">
      <c r="A23" s="6" t="s">
        <v>363</v>
      </c>
      <c r="B23" s="125"/>
      <c r="C23" s="125"/>
      <c r="D23" s="125"/>
      <c r="E23" s="125"/>
      <c r="F23" s="125"/>
      <c r="G23" s="125"/>
      <c r="H23" s="98" t="s">
        <v>209</v>
      </c>
    </row>
    <row r="24" spans="1:8" ht="12.95" customHeight="1">
      <c r="A24" s="99" t="s">
        <v>364</v>
      </c>
      <c r="B24" s="125"/>
      <c r="C24" s="125"/>
      <c r="D24" s="125"/>
      <c r="E24" s="125"/>
      <c r="F24" s="125"/>
      <c r="G24" s="125"/>
      <c r="H24" s="125"/>
    </row>
    <row r="27" spans="6:7" ht="13.5">
      <c r="F27" t="s">
        <v>40</v>
      </c>
      <c r="G27" t="s">
        <v>40</v>
      </c>
    </row>
    <row r="28" spans="6:7" ht="13.5">
      <c r="F28" t="s">
        <v>40</v>
      </c>
      <c r="G28" t="s">
        <v>40</v>
      </c>
    </row>
    <row r="31" ht="13.5">
      <c r="A31" t="s">
        <v>213</v>
      </c>
    </row>
    <row r="32" ht="13.5">
      <c r="A32" s="196" t="s">
        <v>229</v>
      </c>
    </row>
  </sheetData>
  <mergeCells count="16">
    <mergeCell ref="E7:E8"/>
    <mergeCell ref="F7:F8"/>
    <mergeCell ref="G7:G8"/>
    <mergeCell ref="A3:H3"/>
    <mergeCell ref="A4:H4"/>
    <mergeCell ref="A7:A10"/>
    <mergeCell ref="B9:B10"/>
    <mergeCell ref="H7:H8"/>
    <mergeCell ref="B7:B8"/>
    <mergeCell ref="C7:C8"/>
    <mergeCell ref="C9:C10"/>
    <mergeCell ref="D9:D10"/>
    <mergeCell ref="E9:E10"/>
    <mergeCell ref="F9:F10"/>
    <mergeCell ref="G9:G10"/>
    <mergeCell ref="H9:H10"/>
  </mergeCells>
  <hyperlinks>
    <hyperlink ref="A32" r:id="rId1" display="https://www.waternow.go.kr/web/board/STAT?pMENUID=9"/>
  </hyperlink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8"/>
  <sheetViews>
    <sheetView showGridLines="0" view="pageBreakPreview" zoomScaleSheetLayoutView="100" workbookViewId="0" topLeftCell="A10">
      <selection activeCell="A12" sqref="A12:XFD21"/>
    </sheetView>
  </sheetViews>
  <sheetFormatPr defaultColWidth="8.88671875" defaultRowHeight="13.5"/>
  <cols>
    <col min="1" max="1" width="6.77734375" style="1" customWidth="1"/>
    <col min="2" max="2" width="9.21484375" style="1" customWidth="1"/>
    <col min="3" max="3" width="7.6640625" style="1" customWidth="1"/>
    <col min="4" max="8" width="9.3359375" style="1" customWidth="1"/>
    <col min="9" max="9" width="5.6640625" style="1" customWidth="1"/>
    <col min="10" max="10" width="3.5546875" style="1" customWidth="1"/>
    <col min="11" max="11" width="5.4453125" style="1" customWidth="1"/>
    <col min="12" max="12" width="5.6640625" style="1" customWidth="1"/>
    <col min="13" max="13" width="4.4453125" style="1" customWidth="1"/>
    <col min="14" max="14" width="3.99609375" style="1" customWidth="1"/>
    <col min="15" max="15" width="6.99609375" style="1" customWidth="1"/>
    <col min="16" max="16" width="5.5546875" style="1" customWidth="1"/>
    <col min="17" max="17" width="4.99609375" style="1" customWidth="1"/>
    <col min="18" max="18" width="5.4453125" style="1" customWidth="1"/>
    <col min="19" max="19" width="4.88671875" style="1" customWidth="1"/>
    <col min="20" max="20" width="5.4453125" style="1" customWidth="1"/>
    <col min="21" max="21" width="8.5546875" style="1" customWidth="1"/>
    <col min="22" max="22" width="10.6640625" style="1" customWidth="1"/>
    <col min="23" max="27" width="10.21484375" style="1" customWidth="1"/>
    <col min="28" max="28" width="9.10546875" style="1" customWidth="1"/>
    <col min="29" max="29" width="10.21484375" style="1" customWidth="1"/>
    <col min="30" max="30" width="7.99609375" style="1" customWidth="1"/>
    <col min="31" max="31" width="9.5546875" style="1" customWidth="1"/>
    <col min="32" max="34" width="10.21484375" style="1" customWidth="1"/>
    <col min="35" max="35" width="12.10546875" style="1" customWidth="1"/>
    <col min="36" max="36" width="12.4453125" style="107" customWidth="1"/>
    <col min="37" max="16384" width="8.88671875" style="1" customWidth="1"/>
  </cols>
  <sheetData>
    <row r="1" spans="1:35" ht="12" customHeight="1">
      <c r="A1" s="402"/>
      <c r="B1" s="40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143"/>
      <c r="W1" s="143"/>
      <c r="X1" s="143"/>
      <c r="Y1" s="143"/>
      <c r="Z1" s="143"/>
      <c r="AA1" s="143"/>
      <c r="AB1" s="143"/>
      <c r="AC1" s="313"/>
      <c r="AD1" s="313"/>
      <c r="AE1" s="313"/>
      <c r="AF1" s="313"/>
      <c r="AG1" s="313"/>
      <c r="AH1" s="313"/>
      <c r="AI1" s="406"/>
    </row>
    <row r="2" spans="1:35" s="368" customFormat="1" ht="12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67"/>
      <c r="W2" s="367"/>
      <c r="X2" s="367"/>
      <c r="Y2" s="367"/>
      <c r="Z2" s="367"/>
      <c r="AA2" s="367"/>
      <c r="AB2" s="367"/>
      <c r="AC2" s="398"/>
      <c r="AD2" s="398"/>
      <c r="AE2" s="398"/>
      <c r="AF2" s="398"/>
      <c r="AG2" s="398"/>
      <c r="AH2" s="398"/>
      <c r="AI2" s="398"/>
    </row>
    <row r="3" spans="1:41" s="369" customFormat="1" ht="20.1" customHeight="1">
      <c r="A3" s="548" t="s">
        <v>274</v>
      </c>
      <c r="B3" s="548"/>
      <c r="C3" s="548"/>
      <c r="D3" s="548"/>
      <c r="E3" s="548"/>
      <c r="F3" s="548"/>
      <c r="G3" s="548"/>
      <c r="H3" s="548"/>
      <c r="I3" s="549" t="s">
        <v>275</v>
      </c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70" t="s">
        <v>276</v>
      </c>
      <c r="W3" s="570"/>
      <c r="X3" s="570"/>
      <c r="Y3" s="570"/>
      <c r="Z3" s="570"/>
      <c r="AA3" s="570"/>
      <c r="AB3" s="570"/>
      <c r="AC3" s="549" t="s">
        <v>277</v>
      </c>
      <c r="AD3" s="549"/>
      <c r="AE3" s="549"/>
      <c r="AF3" s="549"/>
      <c r="AG3" s="549"/>
      <c r="AH3" s="549"/>
      <c r="AI3" s="549"/>
      <c r="AJ3" s="212"/>
      <c r="AK3" s="212"/>
      <c r="AL3" s="212"/>
      <c r="AM3" s="212"/>
      <c r="AN3" s="212"/>
      <c r="AO3" s="212"/>
    </row>
    <row r="4" spans="1:35" ht="1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143"/>
      <c r="W4" s="143"/>
      <c r="X4" s="143"/>
      <c r="Y4" s="143"/>
      <c r="Z4" s="143"/>
      <c r="AA4" s="143"/>
      <c r="AB4" s="143"/>
      <c r="AC4" s="313"/>
      <c r="AD4" s="313"/>
      <c r="AE4" s="313"/>
      <c r="AF4" s="313"/>
      <c r="AG4" s="313"/>
      <c r="AH4" s="313"/>
      <c r="AI4" s="313"/>
    </row>
    <row r="5" spans="1:35" ht="1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143"/>
      <c r="W5" s="143"/>
      <c r="X5" s="143"/>
      <c r="Y5" s="143"/>
      <c r="Z5" s="143"/>
      <c r="AA5" s="143"/>
      <c r="AB5" s="143"/>
      <c r="AC5" s="313"/>
      <c r="AD5" s="313"/>
      <c r="AE5" s="313"/>
      <c r="AF5" s="313"/>
      <c r="AG5" s="313"/>
      <c r="AH5" s="313"/>
      <c r="AI5" s="313"/>
    </row>
    <row r="6" spans="1:36" ht="15" customHeight="1" thickBot="1">
      <c r="A6" s="569" t="s">
        <v>403</v>
      </c>
      <c r="B6" s="56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400"/>
      <c r="O6" s="313"/>
      <c r="P6" s="313"/>
      <c r="Q6" s="313"/>
      <c r="R6" s="313"/>
      <c r="S6" s="313"/>
      <c r="T6" s="495"/>
      <c r="U6" s="495" t="s">
        <v>402</v>
      </c>
      <c r="V6" s="496" t="s">
        <v>403</v>
      </c>
      <c r="W6" s="143"/>
      <c r="X6" s="143"/>
      <c r="Y6" s="143"/>
      <c r="Z6" s="143"/>
      <c r="AA6" s="143"/>
      <c r="AB6" s="143"/>
      <c r="AC6" s="313"/>
      <c r="AD6" s="313"/>
      <c r="AE6" s="313"/>
      <c r="AF6" s="313"/>
      <c r="AG6" s="313"/>
      <c r="AH6" s="313"/>
      <c r="AI6" s="407" t="s">
        <v>401</v>
      </c>
      <c r="AJ6" s="108"/>
    </row>
    <row r="7" spans="1:36" ht="19.5" customHeight="1">
      <c r="A7" s="550" t="s">
        <v>153</v>
      </c>
      <c r="B7" s="255"/>
      <c r="C7" s="553" t="s">
        <v>44</v>
      </c>
      <c r="D7" s="554"/>
      <c r="E7" s="554"/>
      <c r="F7" s="554"/>
      <c r="G7" s="554"/>
      <c r="H7" s="554"/>
      <c r="I7" s="554" t="s">
        <v>159</v>
      </c>
      <c r="J7" s="554"/>
      <c r="K7" s="554"/>
      <c r="L7" s="554"/>
      <c r="M7" s="554"/>
      <c r="N7" s="554"/>
      <c r="O7" s="554" t="s">
        <v>45</v>
      </c>
      <c r="P7" s="554"/>
      <c r="Q7" s="554"/>
      <c r="R7" s="554"/>
      <c r="S7" s="554"/>
      <c r="T7" s="550"/>
      <c r="U7" s="557" t="s">
        <v>51</v>
      </c>
      <c r="V7" s="581" t="s">
        <v>51</v>
      </c>
      <c r="W7" s="553" t="s">
        <v>46</v>
      </c>
      <c r="X7" s="554"/>
      <c r="Y7" s="554"/>
      <c r="Z7" s="554"/>
      <c r="AA7" s="554"/>
      <c r="AB7" s="554"/>
      <c r="AC7" s="554" t="s">
        <v>46</v>
      </c>
      <c r="AD7" s="554"/>
      <c r="AE7" s="554"/>
      <c r="AF7" s="554"/>
      <c r="AG7" s="554"/>
      <c r="AH7" s="554"/>
      <c r="AI7" s="557" t="s">
        <v>51</v>
      </c>
      <c r="AJ7" s="109"/>
    </row>
    <row r="8" spans="1:36" ht="20.25" customHeight="1">
      <c r="A8" s="551"/>
      <c r="B8" s="260" t="s">
        <v>47</v>
      </c>
      <c r="C8" s="506" t="s">
        <v>158</v>
      </c>
      <c r="D8" s="555"/>
      <c r="E8" s="555"/>
      <c r="F8" s="555"/>
      <c r="G8" s="555"/>
      <c r="H8" s="555"/>
      <c r="I8" s="556" t="s">
        <v>160</v>
      </c>
      <c r="J8" s="556"/>
      <c r="K8" s="556"/>
      <c r="L8" s="556"/>
      <c r="M8" s="556"/>
      <c r="N8" s="556"/>
      <c r="O8" s="556" t="s">
        <v>300</v>
      </c>
      <c r="P8" s="556"/>
      <c r="Q8" s="556"/>
      <c r="R8" s="556"/>
      <c r="S8" s="556"/>
      <c r="T8" s="571"/>
      <c r="U8" s="558"/>
      <c r="V8" s="582"/>
      <c r="W8" s="584" t="s">
        <v>161</v>
      </c>
      <c r="X8" s="556"/>
      <c r="Y8" s="556"/>
      <c r="Z8" s="556"/>
      <c r="AA8" s="556"/>
      <c r="AB8" s="556"/>
      <c r="AC8" s="556" t="s">
        <v>161</v>
      </c>
      <c r="AD8" s="556"/>
      <c r="AE8" s="556"/>
      <c r="AF8" s="556"/>
      <c r="AG8" s="556"/>
      <c r="AH8" s="556"/>
      <c r="AI8" s="558"/>
      <c r="AJ8" s="109"/>
    </row>
    <row r="9" spans="1:36" ht="53.25" customHeight="1">
      <c r="A9" s="551"/>
      <c r="B9" s="260"/>
      <c r="C9" s="253" t="s">
        <v>25</v>
      </c>
      <c r="D9" s="253" t="s">
        <v>399</v>
      </c>
      <c r="E9" s="253" t="s">
        <v>400</v>
      </c>
      <c r="F9" s="253" t="s">
        <v>26</v>
      </c>
      <c r="G9" s="253" t="s">
        <v>249</v>
      </c>
      <c r="H9" s="148" t="s">
        <v>110</v>
      </c>
      <c r="I9" s="396" t="s">
        <v>25</v>
      </c>
      <c r="J9" s="391" t="s">
        <v>365</v>
      </c>
      <c r="K9" s="386" t="s">
        <v>248</v>
      </c>
      <c r="L9" s="148" t="s">
        <v>26</v>
      </c>
      <c r="M9" s="253" t="s">
        <v>249</v>
      </c>
      <c r="N9" s="378" t="s">
        <v>398</v>
      </c>
      <c r="O9" s="379" t="s">
        <v>25</v>
      </c>
      <c r="P9" s="386" t="s">
        <v>247</v>
      </c>
      <c r="Q9" s="386" t="s">
        <v>248</v>
      </c>
      <c r="R9" s="253" t="s">
        <v>26</v>
      </c>
      <c r="S9" s="253" t="s">
        <v>249</v>
      </c>
      <c r="T9" s="253" t="s">
        <v>27</v>
      </c>
      <c r="U9" s="558"/>
      <c r="V9" s="582"/>
      <c r="W9" s="80" t="s">
        <v>25</v>
      </c>
      <c r="X9" s="80" t="s">
        <v>247</v>
      </c>
      <c r="Y9" s="80" t="s">
        <v>248</v>
      </c>
      <c r="Z9" s="80" t="s">
        <v>26</v>
      </c>
      <c r="AA9" s="80" t="s">
        <v>249</v>
      </c>
      <c r="AB9" s="81" t="s">
        <v>250</v>
      </c>
      <c r="AC9" s="408" t="s">
        <v>325</v>
      </c>
      <c r="AD9" s="81" t="s">
        <v>251</v>
      </c>
      <c r="AE9" s="81" t="s">
        <v>117</v>
      </c>
      <c r="AF9" s="80" t="s">
        <v>258</v>
      </c>
      <c r="AG9" s="80" t="s">
        <v>29</v>
      </c>
      <c r="AH9" s="81" t="s">
        <v>110</v>
      </c>
      <c r="AI9" s="558"/>
      <c r="AJ9" s="109"/>
    </row>
    <row r="10" spans="1:36" ht="15.75" customHeight="1">
      <c r="A10" s="551"/>
      <c r="B10" s="256" t="s">
        <v>32</v>
      </c>
      <c r="C10" s="380"/>
      <c r="D10" s="562" t="s">
        <v>304</v>
      </c>
      <c r="E10" s="564" t="s">
        <v>305</v>
      </c>
      <c r="F10" s="380"/>
      <c r="G10" s="566" t="s">
        <v>302</v>
      </c>
      <c r="H10" s="381"/>
      <c r="I10" s="397"/>
      <c r="J10" s="567" t="s">
        <v>304</v>
      </c>
      <c r="K10" s="585" t="s">
        <v>305</v>
      </c>
      <c r="L10" s="589" t="s">
        <v>303</v>
      </c>
      <c r="M10" s="587" t="s">
        <v>302</v>
      </c>
      <c r="N10" s="560" t="s">
        <v>301</v>
      </c>
      <c r="O10" s="578" t="s">
        <v>118</v>
      </c>
      <c r="P10" s="564" t="s">
        <v>304</v>
      </c>
      <c r="Q10" s="564" t="s">
        <v>305</v>
      </c>
      <c r="R10" s="380"/>
      <c r="S10" s="564" t="s">
        <v>302</v>
      </c>
      <c r="T10" s="380"/>
      <c r="U10" s="558"/>
      <c r="V10" s="582"/>
      <c r="W10" s="77"/>
      <c r="X10" s="574" t="s">
        <v>304</v>
      </c>
      <c r="Y10" s="574" t="s">
        <v>305</v>
      </c>
      <c r="Z10" s="77"/>
      <c r="AA10" s="574" t="s">
        <v>302</v>
      </c>
      <c r="AB10" s="260"/>
      <c r="AC10" s="572" t="s">
        <v>324</v>
      </c>
      <c r="AD10" s="260"/>
      <c r="AE10" s="82" t="s">
        <v>111</v>
      </c>
      <c r="AF10" s="119" t="s">
        <v>30</v>
      </c>
      <c r="AG10" s="576" t="s">
        <v>306</v>
      </c>
      <c r="AH10" s="260"/>
      <c r="AI10" s="558"/>
      <c r="AJ10" s="109"/>
    </row>
    <row r="11" spans="1:36" s="101" customFormat="1" ht="45.75" customHeight="1" thickBot="1">
      <c r="A11" s="552"/>
      <c r="B11" s="265"/>
      <c r="C11" s="382" t="s">
        <v>119</v>
      </c>
      <c r="D11" s="563"/>
      <c r="E11" s="565"/>
      <c r="F11" s="382" t="s">
        <v>120</v>
      </c>
      <c r="G11" s="565"/>
      <c r="H11" s="383" t="s">
        <v>37</v>
      </c>
      <c r="I11" s="494" t="s">
        <v>119</v>
      </c>
      <c r="J11" s="568"/>
      <c r="K11" s="586"/>
      <c r="L11" s="590"/>
      <c r="M11" s="588"/>
      <c r="N11" s="561"/>
      <c r="O11" s="579"/>
      <c r="P11" s="580"/>
      <c r="Q11" s="580"/>
      <c r="R11" s="382" t="s">
        <v>120</v>
      </c>
      <c r="S11" s="580"/>
      <c r="T11" s="382" t="s">
        <v>37</v>
      </c>
      <c r="U11" s="559"/>
      <c r="V11" s="583"/>
      <c r="W11" s="261" t="s">
        <v>118</v>
      </c>
      <c r="X11" s="575"/>
      <c r="Y11" s="575"/>
      <c r="Z11" s="261" t="s">
        <v>120</v>
      </c>
      <c r="AA11" s="575"/>
      <c r="AB11" s="118"/>
      <c r="AC11" s="573"/>
      <c r="AD11" s="118"/>
      <c r="AE11" s="118" t="s">
        <v>112</v>
      </c>
      <c r="AF11" s="261" t="s">
        <v>31</v>
      </c>
      <c r="AG11" s="577"/>
      <c r="AH11" s="118" t="s">
        <v>37</v>
      </c>
      <c r="AI11" s="559"/>
      <c r="AJ11" s="32"/>
    </row>
    <row r="12" spans="1:37" s="15" customFormat="1" ht="39.6" customHeight="1">
      <c r="A12" s="61" t="s">
        <v>102</v>
      </c>
      <c r="B12" s="394">
        <v>2495066</v>
      </c>
      <c r="C12" s="387">
        <v>23567</v>
      </c>
      <c r="D12" s="387" t="s">
        <v>28</v>
      </c>
      <c r="E12" s="387" t="s">
        <v>28</v>
      </c>
      <c r="F12" s="387">
        <v>20036</v>
      </c>
      <c r="G12" s="387" t="s">
        <v>28</v>
      </c>
      <c r="H12" s="387">
        <v>130</v>
      </c>
      <c r="I12" s="488">
        <v>132119</v>
      </c>
      <c r="J12" s="488" t="s">
        <v>28</v>
      </c>
      <c r="K12" s="488" t="s">
        <v>28</v>
      </c>
      <c r="L12" s="488">
        <v>122901</v>
      </c>
      <c r="M12" s="488" t="s">
        <v>28</v>
      </c>
      <c r="N12" s="488" t="s">
        <v>395</v>
      </c>
      <c r="O12" s="488">
        <v>1473593</v>
      </c>
      <c r="P12" s="488" t="s">
        <v>395</v>
      </c>
      <c r="Q12" s="488" t="s">
        <v>395</v>
      </c>
      <c r="R12" s="488">
        <v>737153</v>
      </c>
      <c r="S12" s="488" t="s">
        <v>397</v>
      </c>
      <c r="T12" s="488">
        <v>464008</v>
      </c>
      <c r="U12" s="392" t="s">
        <v>366</v>
      </c>
      <c r="V12" s="61" t="s">
        <v>102</v>
      </c>
      <c r="W12" s="47">
        <v>865787</v>
      </c>
      <c r="X12" s="47">
        <v>0</v>
      </c>
      <c r="Y12" s="47">
        <v>0</v>
      </c>
      <c r="Z12" s="47">
        <v>2569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48833</v>
      </c>
      <c r="AG12" s="47">
        <v>0</v>
      </c>
      <c r="AH12" s="47">
        <v>341881</v>
      </c>
      <c r="AI12" s="384" t="s">
        <v>102</v>
      </c>
      <c r="AJ12" s="134"/>
      <c r="AK12" s="135"/>
    </row>
    <row r="13" spans="1:37" s="125" customFormat="1" ht="39.6" customHeight="1">
      <c r="A13" s="487" t="s">
        <v>196</v>
      </c>
      <c r="B13" s="395">
        <v>1566423</v>
      </c>
      <c r="C13" s="388">
        <v>19971</v>
      </c>
      <c r="D13" s="389" t="s">
        <v>36</v>
      </c>
      <c r="E13" s="389" t="s">
        <v>36</v>
      </c>
      <c r="F13" s="388">
        <v>19971</v>
      </c>
      <c r="G13" s="389" t="s">
        <v>36</v>
      </c>
      <c r="H13" s="388" t="s">
        <v>28</v>
      </c>
      <c r="I13" s="489">
        <v>24197</v>
      </c>
      <c r="J13" s="490" t="s">
        <v>36</v>
      </c>
      <c r="K13" s="490" t="s">
        <v>36</v>
      </c>
      <c r="L13" s="489">
        <v>18852</v>
      </c>
      <c r="M13" s="490" t="s">
        <v>36</v>
      </c>
      <c r="N13" s="489" t="s">
        <v>28</v>
      </c>
      <c r="O13" s="489">
        <v>917308</v>
      </c>
      <c r="P13" s="489" t="s">
        <v>28</v>
      </c>
      <c r="Q13" s="489" t="s">
        <v>28</v>
      </c>
      <c r="R13" s="489">
        <v>573258</v>
      </c>
      <c r="S13" s="489" t="s">
        <v>28</v>
      </c>
      <c r="T13" s="489">
        <v>73462</v>
      </c>
      <c r="U13" s="393" t="s">
        <v>103</v>
      </c>
      <c r="V13" s="62" t="s">
        <v>196</v>
      </c>
      <c r="W13" s="46">
        <v>604947</v>
      </c>
      <c r="X13" s="46" t="s">
        <v>28</v>
      </c>
      <c r="Y13" s="46" t="s">
        <v>28</v>
      </c>
      <c r="Z13" s="46">
        <v>201</v>
      </c>
      <c r="AA13" s="46" t="s">
        <v>28</v>
      </c>
      <c r="AB13" s="46" t="s">
        <v>28</v>
      </c>
      <c r="AC13" s="46" t="s">
        <v>28</v>
      </c>
      <c r="AD13" s="46" t="s">
        <v>28</v>
      </c>
      <c r="AE13" s="46" t="s">
        <v>28</v>
      </c>
      <c r="AF13" s="46">
        <v>48833</v>
      </c>
      <c r="AG13" s="46" t="s">
        <v>28</v>
      </c>
      <c r="AH13" s="46">
        <v>340841</v>
      </c>
      <c r="AI13" s="385" t="s">
        <v>103</v>
      </c>
      <c r="AJ13" s="110"/>
      <c r="AK13" s="127"/>
    </row>
    <row r="14" spans="1:37" s="125" customFormat="1" ht="39.6" customHeight="1">
      <c r="A14" s="487" t="s">
        <v>101</v>
      </c>
      <c r="B14" s="395">
        <v>928643</v>
      </c>
      <c r="C14" s="388">
        <v>3596</v>
      </c>
      <c r="D14" s="389" t="s">
        <v>36</v>
      </c>
      <c r="E14" s="389" t="s">
        <v>36</v>
      </c>
      <c r="F14" s="388">
        <v>65</v>
      </c>
      <c r="G14" s="389" t="s">
        <v>36</v>
      </c>
      <c r="H14" s="388">
        <v>130</v>
      </c>
      <c r="I14" s="489">
        <v>107922</v>
      </c>
      <c r="J14" s="490" t="s">
        <v>36</v>
      </c>
      <c r="K14" s="490" t="s">
        <v>36</v>
      </c>
      <c r="L14" s="489">
        <v>104049</v>
      </c>
      <c r="M14" s="490" t="s">
        <v>36</v>
      </c>
      <c r="N14" s="491" t="s">
        <v>36</v>
      </c>
      <c r="O14" s="489">
        <v>556285</v>
      </c>
      <c r="P14" s="491" t="s">
        <v>36</v>
      </c>
      <c r="Q14" s="491" t="s">
        <v>36</v>
      </c>
      <c r="R14" s="489">
        <v>163895</v>
      </c>
      <c r="S14" s="491" t="s">
        <v>36</v>
      </c>
      <c r="T14" s="489">
        <v>390546</v>
      </c>
      <c r="U14" s="393" t="s">
        <v>104</v>
      </c>
      <c r="V14" s="62" t="s">
        <v>101</v>
      </c>
      <c r="W14" s="46">
        <v>260840</v>
      </c>
      <c r="X14" s="67" t="s">
        <v>36</v>
      </c>
      <c r="Y14" s="67" t="s">
        <v>36</v>
      </c>
      <c r="Z14" s="46">
        <v>2368</v>
      </c>
      <c r="AA14" s="67" t="s">
        <v>36</v>
      </c>
      <c r="AB14" s="67" t="s">
        <v>36</v>
      </c>
      <c r="AC14" s="67" t="s">
        <v>36</v>
      </c>
      <c r="AD14" s="67" t="s">
        <v>36</v>
      </c>
      <c r="AE14" s="67" t="s">
        <v>36</v>
      </c>
      <c r="AF14" s="67" t="s">
        <v>197</v>
      </c>
      <c r="AG14" s="67" t="s">
        <v>197</v>
      </c>
      <c r="AH14" s="46">
        <v>1040</v>
      </c>
      <c r="AI14" s="385" t="s">
        <v>104</v>
      </c>
      <c r="AJ14" s="110"/>
      <c r="AK14" s="127"/>
    </row>
    <row r="15" spans="1:37" s="15" customFormat="1" ht="39.6" customHeight="1">
      <c r="A15" s="83" t="s">
        <v>75</v>
      </c>
      <c r="B15" s="394">
        <v>2527598</v>
      </c>
      <c r="C15" s="387">
        <v>23567</v>
      </c>
      <c r="D15" s="387" t="s">
        <v>28</v>
      </c>
      <c r="E15" s="387" t="s">
        <v>28</v>
      </c>
      <c r="F15" s="387">
        <v>20036</v>
      </c>
      <c r="G15" s="387" t="s">
        <v>28</v>
      </c>
      <c r="H15" s="387">
        <v>130</v>
      </c>
      <c r="I15" s="488">
        <v>132150</v>
      </c>
      <c r="J15" s="488" t="s">
        <v>28</v>
      </c>
      <c r="K15" s="488" t="s">
        <v>28</v>
      </c>
      <c r="L15" s="488">
        <v>122932</v>
      </c>
      <c r="M15" s="488" t="s">
        <v>28</v>
      </c>
      <c r="N15" s="492" t="s">
        <v>394</v>
      </c>
      <c r="O15" s="488">
        <v>1554244</v>
      </c>
      <c r="P15" s="492" t="s">
        <v>395</v>
      </c>
      <c r="Q15" s="492" t="s">
        <v>395</v>
      </c>
      <c r="R15" s="488">
        <v>742668</v>
      </c>
      <c r="S15" s="492" t="s">
        <v>396</v>
      </c>
      <c r="T15" s="488">
        <v>531604</v>
      </c>
      <c r="U15" s="84" t="s">
        <v>75</v>
      </c>
      <c r="V15" s="163" t="s">
        <v>75</v>
      </c>
      <c r="W15" s="47">
        <v>817637</v>
      </c>
      <c r="X15" s="66">
        <v>0</v>
      </c>
      <c r="Y15" s="66">
        <v>0</v>
      </c>
      <c r="Z15" s="47">
        <v>2368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47">
        <v>48833</v>
      </c>
      <c r="AG15" s="66">
        <v>0</v>
      </c>
      <c r="AH15" s="47">
        <v>342082</v>
      </c>
      <c r="AI15" s="84" t="s">
        <v>75</v>
      </c>
      <c r="AJ15" s="134"/>
      <c r="AK15" s="135"/>
    </row>
    <row r="16" spans="1:37" s="15" customFormat="1" ht="39.6" customHeight="1">
      <c r="A16" s="83" t="s">
        <v>109</v>
      </c>
      <c r="B16" s="394">
        <v>2627676</v>
      </c>
      <c r="C16" s="387">
        <v>26633</v>
      </c>
      <c r="D16" s="389" t="s">
        <v>36</v>
      </c>
      <c r="E16" s="387">
        <v>6467</v>
      </c>
      <c r="F16" s="387">
        <v>20036</v>
      </c>
      <c r="G16" s="387" t="s">
        <v>28</v>
      </c>
      <c r="H16" s="387">
        <v>130</v>
      </c>
      <c r="I16" s="488">
        <v>133225</v>
      </c>
      <c r="J16" s="488" t="s">
        <v>28</v>
      </c>
      <c r="K16" s="488">
        <v>10127</v>
      </c>
      <c r="L16" s="488">
        <v>123098</v>
      </c>
      <c r="M16" s="488" t="s">
        <v>28</v>
      </c>
      <c r="N16" s="488" t="s">
        <v>36</v>
      </c>
      <c r="O16" s="488">
        <v>1569175</v>
      </c>
      <c r="P16" s="492">
        <v>282742</v>
      </c>
      <c r="Q16" s="492">
        <v>2631</v>
      </c>
      <c r="R16" s="488">
        <v>743109</v>
      </c>
      <c r="S16" s="488">
        <v>2021</v>
      </c>
      <c r="T16" s="488">
        <v>538672</v>
      </c>
      <c r="U16" s="84" t="s">
        <v>109</v>
      </c>
      <c r="V16" s="163" t="s">
        <v>109</v>
      </c>
      <c r="W16" s="47">
        <v>898643</v>
      </c>
      <c r="X16" s="47">
        <v>341042</v>
      </c>
      <c r="Y16" s="66" t="s">
        <v>257</v>
      </c>
      <c r="Z16" s="47">
        <v>2368</v>
      </c>
      <c r="AA16" s="66" t="s">
        <v>257</v>
      </c>
      <c r="AB16" s="47">
        <v>506400</v>
      </c>
      <c r="AC16" s="66" t="s">
        <v>257</v>
      </c>
      <c r="AD16" s="66" t="s">
        <v>257</v>
      </c>
      <c r="AE16" s="47" t="s">
        <v>36</v>
      </c>
      <c r="AF16" s="47">
        <v>48833</v>
      </c>
      <c r="AG16" s="47" t="s">
        <v>36</v>
      </c>
      <c r="AH16" s="66" t="s">
        <v>257</v>
      </c>
      <c r="AI16" s="84" t="s">
        <v>109</v>
      </c>
      <c r="AJ16" s="144"/>
      <c r="AK16" s="135"/>
    </row>
    <row r="17" spans="1:37" s="138" customFormat="1" ht="39.6" customHeight="1">
      <c r="A17" s="83" t="s">
        <v>188</v>
      </c>
      <c r="B17" s="394">
        <v>2694096</v>
      </c>
      <c r="C17" s="390">
        <v>26633</v>
      </c>
      <c r="D17" s="389" t="s">
        <v>36</v>
      </c>
      <c r="E17" s="390">
        <v>6467</v>
      </c>
      <c r="F17" s="390">
        <v>20166</v>
      </c>
      <c r="G17" s="389" t="s">
        <v>257</v>
      </c>
      <c r="H17" s="387">
        <v>0</v>
      </c>
      <c r="I17" s="488">
        <v>135657</v>
      </c>
      <c r="J17" s="492" t="s">
        <v>257</v>
      </c>
      <c r="K17" s="488">
        <v>11706</v>
      </c>
      <c r="L17" s="488">
        <v>123662</v>
      </c>
      <c r="M17" s="492" t="s">
        <v>257</v>
      </c>
      <c r="N17" s="488">
        <v>289</v>
      </c>
      <c r="O17" s="488">
        <v>1600818</v>
      </c>
      <c r="P17" s="492">
        <v>283079</v>
      </c>
      <c r="Q17" s="492">
        <v>4206</v>
      </c>
      <c r="R17" s="488">
        <v>743109</v>
      </c>
      <c r="S17" s="488">
        <v>5053</v>
      </c>
      <c r="T17" s="488">
        <v>565371</v>
      </c>
      <c r="U17" s="84" t="s">
        <v>188</v>
      </c>
      <c r="V17" s="163" t="s">
        <v>188</v>
      </c>
      <c r="W17" s="47">
        <v>930988</v>
      </c>
      <c r="X17" s="47">
        <v>349950</v>
      </c>
      <c r="Y17" s="66" t="s">
        <v>257</v>
      </c>
      <c r="Z17" s="47">
        <v>2368</v>
      </c>
      <c r="AA17" s="66" t="s">
        <v>257</v>
      </c>
      <c r="AB17" s="47">
        <v>506506</v>
      </c>
      <c r="AC17" s="47">
        <v>23331</v>
      </c>
      <c r="AD17" s="66" t="s">
        <v>257</v>
      </c>
      <c r="AE17" s="47">
        <v>0</v>
      </c>
      <c r="AF17" s="66">
        <v>48833</v>
      </c>
      <c r="AG17" s="47">
        <v>0</v>
      </c>
      <c r="AH17" s="66" t="s">
        <v>257</v>
      </c>
      <c r="AI17" s="84" t="s">
        <v>188</v>
      </c>
      <c r="AJ17" s="136"/>
      <c r="AK17" s="137"/>
    </row>
    <row r="18" spans="1:37" s="138" customFormat="1" ht="39.6" customHeight="1">
      <c r="A18" s="83" t="s">
        <v>218</v>
      </c>
      <c r="B18" s="394">
        <v>2758101</v>
      </c>
      <c r="C18" s="390">
        <v>23009</v>
      </c>
      <c r="D18" s="389" t="s">
        <v>257</v>
      </c>
      <c r="E18" s="390">
        <v>4027</v>
      </c>
      <c r="F18" s="390">
        <v>4236</v>
      </c>
      <c r="G18" s="390">
        <v>13791</v>
      </c>
      <c r="H18" s="387">
        <v>955</v>
      </c>
      <c r="I18" s="488">
        <v>135657</v>
      </c>
      <c r="J18" s="492" t="s">
        <v>257</v>
      </c>
      <c r="K18" s="488">
        <v>11706</v>
      </c>
      <c r="L18" s="488">
        <v>123262</v>
      </c>
      <c r="M18" s="488">
        <v>400</v>
      </c>
      <c r="N18" s="488">
        <v>289</v>
      </c>
      <c r="O18" s="488">
        <v>1630814</v>
      </c>
      <c r="P18" s="492">
        <v>283079</v>
      </c>
      <c r="Q18" s="492">
        <v>11994</v>
      </c>
      <c r="R18" s="488">
        <v>743145</v>
      </c>
      <c r="S18" s="488">
        <v>22634</v>
      </c>
      <c r="T18" s="488">
        <v>569962</v>
      </c>
      <c r="U18" s="84" t="s">
        <v>218</v>
      </c>
      <c r="V18" s="163" t="s">
        <v>218</v>
      </c>
      <c r="W18" s="47">
        <v>968621</v>
      </c>
      <c r="X18" s="47">
        <v>349950</v>
      </c>
      <c r="Y18" s="47">
        <v>17195</v>
      </c>
      <c r="Z18" s="47">
        <v>2379</v>
      </c>
      <c r="AA18" s="66" t="s">
        <v>257</v>
      </c>
      <c r="AB18" s="47">
        <v>505415</v>
      </c>
      <c r="AC18" s="47">
        <v>44848</v>
      </c>
      <c r="AD18" s="66" t="s">
        <v>257</v>
      </c>
      <c r="AE18" s="47">
        <v>0</v>
      </c>
      <c r="AF18" s="47">
        <v>48833</v>
      </c>
      <c r="AG18" s="47">
        <v>0</v>
      </c>
      <c r="AH18" s="47">
        <v>1</v>
      </c>
      <c r="AI18" s="84" t="s">
        <v>218</v>
      </c>
      <c r="AJ18" s="136"/>
      <c r="AK18" s="137"/>
    </row>
    <row r="19" spans="1:37" s="138" customFormat="1" ht="39.6" customHeight="1">
      <c r="A19" s="83" t="s">
        <v>243</v>
      </c>
      <c r="B19" s="394">
        <v>2819710</v>
      </c>
      <c r="C19" s="390">
        <v>23009</v>
      </c>
      <c r="D19" s="389" t="s">
        <v>36</v>
      </c>
      <c r="E19" s="390">
        <v>4027</v>
      </c>
      <c r="F19" s="390">
        <v>4236</v>
      </c>
      <c r="G19" s="390">
        <v>13791</v>
      </c>
      <c r="H19" s="387">
        <v>955</v>
      </c>
      <c r="I19" s="488">
        <v>141178</v>
      </c>
      <c r="J19" s="490" t="s">
        <v>36</v>
      </c>
      <c r="K19" s="488">
        <v>11706</v>
      </c>
      <c r="L19" s="488">
        <v>123262</v>
      </c>
      <c r="M19" s="488">
        <v>2467</v>
      </c>
      <c r="N19" s="488">
        <v>3743</v>
      </c>
      <c r="O19" s="488">
        <v>1666705</v>
      </c>
      <c r="P19" s="492">
        <v>300011</v>
      </c>
      <c r="Q19" s="492">
        <v>11994</v>
      </c>
      <c r="R19" s="488">
        <v>743145</v>
      </c>
      <c r="S19" s="488">
        <v>37780</v>
      </c>
      <c r="T19" s="488">
        <v>573775</v>
      </c>
      <c r="U19" s="84" t="s">
        <v>243</v>
      </c>
      <c r="V19" s="163" t="s">
        <v>243</v>
      </c>
      <c r="W19" s="47">
        <v>988818</v>
      </c>
      <c r="X19" s="47">
        <v>354347</v>
      </c>
      <c r="Y19" s="47">
        <v>17195</v>
      </c>
      <c r="Z19" s="47">
        <v>3245</v>
      </c>
      <c r="AA19" s="66">
        <v>0</v>
      </c>
      <c r="AB19" s="47">
        <v>505415</v>
      </c>
      <c r="AC19" s="47">
        <v>59782</v>
      </c>
      <c r="AD19" s="66">
        <v>0</v>
      </c>
      <c r="AE19" s="47">
        <v>0</v>
      </c>
      <c r="AF19" s="47">
        <v>48833</v>
      </c>
      <c r="AG19" s="47">
        <v>0</v>
      </c>
      <c r="AH19" s="47">
        <v>1</v>
      </c>
      <c r="AI19" s="84" t="s">
        <v>243</v>
      </c>
      <c r="AJ19" s="136"/>
      <c r="AK19" s="137"/>
    </row>
    <row r="20" spans="1:37" s="138" customFormat="1" ht="39.6" customHeight="1">
      <c r="A20" s="83" t="s">
        <v>269</v>
      </c>
      <c r="B20" s="394">
        <v>2911746</v>
      </c>
      <c r="C20" s="390">
        <v>23009</v>
      </c>
      <c r="D20" s="389" t="s">
        <v>268</v>
      </c>
      <c r="E20" s="390">
        <v>4027</v>
      </c>
      <c r="F20" s="390">
        <v>4236</v>
      </c>
      <c r="G20" s="390">
        <v>13791</v>
      </c>
      <c r="H20" s="387">
        <v>955</v>
      </c>
      <c r="I20" s="488">
        <v>144679</v>
      </c>
      <c r="J20" s="490" t="s">
        <v>268</v>
      </c>
      <c r="K20" s="488">
        <v>13582</v>
      </c>
      <c r="L20" s="488">
        <v>123262</v>
      </c>
      <c r="M20" s="488">
        <v>2467</v>
      </c>
      <c r="N20" s="488">
        <v>5368</v>
      </c>
      <c r="O20" s="488">
        <v>1737214</v>
      </c>
      <c r="P20" s="492">
        <v>300184</v>
      </c>
      <c r="Q20" s="492">
        <v>28041</v>
      </c>
      <c r="R20" s="488">
        <v>757511</v>
      </c>
      <c r="S20" s="488">
        <v>42621</v>
      </c>
      <c r="T20" s="488">
        <v>608857</v>
      </c>
      <c r="U20" s="84" t="s">
        <v>269</v>
      </c>
      <c r="V20" s="163" t="s">
        <v>269</v>
      </c>
      <c r="W20" s="47">
        <v>1006844</v>
      </c>
      <c r="X20" s="47">
        <v>355255</v>
      </c>
      <c r="Y20" s="47">
        <v>17195</v>
      </c>
      <c r="Z20" s="47">
        <v>3576</v>
      </c>
      <c r="AA20" s="66">
        <v>0</v>
      </c>
      <c r="AB20" s="47">
        <v>505891</v>
      </c>
      <c r="AC20" s="47">
        <v>76093</v>
      </c>
      <c r="AD20" s="66">
        <v>0</v>
      </c>
      <c r="AE20" s="47">
        <v>0</v>
      </c>
      <c r="AF20" s="47">
        <v>48833</v>
      </c>
      <c r="AG20" s="47">
        <v>0</v>
      </c>
      <c r="AH20" s="47">
        <v>1</v>
      </c>
      <c r="AI20" s="84" t="s">
        <v>269</v>
      </c>
      <c r="AJ20" s="136"/>
      <c r="AK20" s="137"/>
    </row>
    <row r="21" spans="1:37" s="138" customFormat="1" ht="39.6" customHeight="1">
      <c r="A21" s="83" t="s">
        <v>286</v>
      </c>
      <c r="B21" s="394">
        <f>SUM(C21,I21,O21,W21)</f>
        <v>3003553</v>
      </c>
      <c r="C21" s="390">
        <f>SUM(D21:H21)</f>
        <v>23009</v>
      </c>
      <c r="D21" s="390" t="s">
        <v>322</v>
      </c>
      <c r="E21" s="390">
        <v>4027</v>
      </c>
      <c r="F21" s="390">
        <v>4236</v>
      </c>
      <c r="G21" s="390">
        <v>13791</v>
      </c>
      <c r="H21" s="387">
        <v>955</v>
      </c>
      <c r="I21" s="493">
        <f>SUM(J21:N21)</f>
        <v>147317</v>
      </c>
      <c r="J21" s="493" t="s">
        <v>36</v>
      </c>
      <c r="K21" s="488">
        <v>13753</v>
      </c>
      <c r="L21" s="488">
        <v>123262</v>
      </c>
      <c r="M21" s="488">
        <v>4870</v>
      </c>
      <c r="N21" s="488">
        <v>5432</v>
      </c>
      <c r="O21" s="493">
        <f>SUM(P21:T21)</f>
        <v>1810553</v>
      </c>
      <c r="P21" s="492">
        <v>300184</v>
      </c>
      <c r="Q21" s="492">
        <v>39391</v>
      </c>
      <c r="R21" s="488">
        <v>757511</v>
      </c>
      <c r="S21" s="488">
        <v>66612</v>
      </c>
      <c r="T21" s="488">
        <v>646855</v>
      </c>
      <c r="U21" s="84" t="s">
        <v>285</v>
      </c>
      <c r="V21" s="163" t="s">
        <v>285</v>
      </c>
      <c r="W21" s="47">
        <f>SUM(X21:AH21)</f>
        <v>1022674</v>
      </c>
      <c r="X21" s="47">
        <v>355444</v>
      </c>
      <c r="Y21" s="47">
        <v>17195</v>
      </c>
      <c r="Z21" s="47">
        <v>3576</v>
      </c>
      <c r="AA21" s="47" t="s">
        <v>322</v>
      </c>
      <c r="AB21" s="47">
        <v>505891</v>
      </c>
      <c r="AC21" s="47">
        <v>91734</v>
      </c>
      <c r="AD21" s="47" t="s">
        <v>322</v>
      </c>
      <c r="AE21" s="47" t="s">
        <v>322</v>
      </c>
      <c r="AF21" s="47">
        <v>48833</v>
      </c>
      <c r="AG21" s="47" t="s">
        <v>322</v>
      </c>
      <c r="AH21" s="47">
        <v>1</v>
      </c>
      <c r="AI21" s="84" t="s">
        <v>285</v>
      </c>
      <c r="AJ21" s="136"/>
      <c r="AK21" s="137"/>
    </row>
    <row r="22" spans="1:36" ht="7.5" customHeight="1" thickBot="1">
      <c r="A22" s="371"/>
      <c r="B22" s="372"/>
      <c r="C22" s="373"/>
      <c r="D22" s="373"/>
      <c r="E22" s="373"/>
      <c r="F22" s="373"/>
      <c r="G22" s="373"/>
      <c r="H22" s="373"/>
      <c r="I22" s="373"/>
      <c r="J22" s="374"/>
      <c r="K22" s="374"/>
      <c r="L22" s="373"/>
      <c r="M22" s="373"/>
      <c r="N22" s="375"/>
      <c r="O22" s="373"/>
      <c r="P22" s="375"/>
      <c r="Q22" s="375"/>
      <c r="R22" s="373"/>
      <c r="S22" s="373"/>
      <c r="T22" s="373"/>
      <c r="U22" s="376"/>
      <c r="V22" s="401"/>
      <c r="W22" s="373"/>
      <c r="X22" s="373"/>
      <c r="Y22" s="373"/>
      <c r="Z22" s="373"/>
      <c r="AA22" s="373"/>
      <c r="AB22" s="373"/>
      <c r="AC22" s="373"/>
      <c r="AD22" s="373"/>
      <c r="AE22" s="375"/>
      <c r="AF22" s="373"/>
      <c r="AG22" s="375"/>
      <c r="AH22" s="377"/>
      <c r="AI22" s="376"/>
      <c r="AJ22" s="110"/>
    </row>
    <row r="23" spans="1:35" ht="12.95" customHeight="1">
      <c r="A23" s="410" t="s">
        <v>116</v>
      </c>
      <c r="B23" s="411"/>
      <c r="C23" s="412"/>
      <c r="D23" s="411"/>
      <c r="E23" s="411"/>
      <c r="F23" s="411"/>
      <c r="G23" s="411"/>
      <c r="H23" s="411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21"/>
      <c r="W23" s="21"/>
      <c r="X23" s="21"/>
      <c r="Y23" s="21"/>
      <c r="Z23" s="21"/>
      <c r="AA23" s="21"/>
      <c r="AB23" s="21"/>
      <c r="AC23" s="399"/>
      <c r="AD23" s="399"/>
      <c r="AE23" s="399"/>
      <c r="AF23" s="399"/>
      <c r="AG23" s="399"/>
      <c r="AH23" s="313"/>
      <c r="AI23" s="409" t="s">
        <v>179</v>
      </c>
    </row>
    <row r="24" spans="1:35" ht="12.95" customHeight="1">
      <c r="A24" s="413" t="s">
        <v>254</v>
      </c>
      <c r="B24" s="399"/>
      <c r="C24" s="405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21"/>
      <c r="W24" s="21"/>
      <c r="X24" s="21"/>
      <c r="Y24" s="21"/>
      <c r="Z24" s="21"/>
      <c r="AA24" s="21"/>
      <c r="AB24" s="21"/>
      <c r="AC24" s="399"/>
      <c r="AD24" s="399"/>
      <c r="AE24" s="399"/>
      <c r="AF24" s="399"/>
      <c r="AG24" s="399"/>
      <c r="AH24" s="313"/>
      <c r="AI24" s="409"/>
    </row>
    <row r="25" spans="1:35" ht="15.75" customHeight="1">
      <c r="A25" s="2"/>
      <c r="B25" s="21"/>
      <c r="C25" s="7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100"/>
    </row>
    <row r="26" spans="1:35" ht="15.75" customHeight="1">
      <c r="A26" s="2"/>
      <c r="B26" s="21"/>
      <c r="C26" s="7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I26" s="100"/>
    </row>
    <row r="27" spans="1:35" ht="15.75" customHeight="1">
      <c r="A27" s="2"/>
      <c r="B27" s="21"/>
      <c r="C27" s="7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I27" s="100"/>
    </row>
    <row r="28" ht="13.5">
      <c r="C28" s="74"/>
    </row>
    <row r="29" spans="1:2" ht="13.5">
      <c r="A29" t="s">
        <v>213</v>
      </c>
      <c r="B29" s="102"/>
    </row>
    <row r="30" spans="1:2" ht="13.5">
      <c r="A30" s="196" t="s">
        <v>245</v>
      </c>
      <c r="B30" s="102"/>
    </row>
    <row r="31" ht="13.5">
      <c r="B31" s="102"/>
    </row>
    <row r="33" ht="13.5">
      <c r="B33" s="102"/>
    </row>
    <row r="34" ht="13.5">
      <c r="B34" s="102"/>
    </row>
    <row r="35" ht="13.5">
      <c r="B35" s="102"/>
    </row>
    <row r="36" ht="13.5">
      <c r="B36" s="102"/>
    </row>
    <row r="37" ht="13.5">
      <c r="B37" s="101"/>
    </row>
    <row r="38" ht="13.5">
      <c r="B38" s="103"/>
    </row>
  </sheetData>
  <mergeCells count="36">
    <mergeCell ref="W8:AB8"/>
    <mergeCell ref="AC7:AH7"/>
    <mergeCell ref="K10:K11"/>
    <mergeCell ref="M10:M11"/>
    <mergeCell ref="L10:L11"/>
    <mergeCell ref="V3:AB3"/>
    <mergeCell ref="AC3:AI3"/>
    <mergeCell ref="O8:T8"/>
    <mergeCell ref="AI7:AI11"/>
    <mergeCell ref="AC10:AC11"/>
    <mergeCell ref="Y10:Y11"/>
    <mergeCell ref="AA10:AA11"/>
    <mergeCell ref="AG10:AG11"/>
    <mergeCell ref="X10:X11"/>
    <mergeCell ref="O10:O11"/>
    <mergeCell ref="P10:P11"/>
    <mergeCell ref="Q10:Q11"/>
    <mergeCell ref="S10:S11"/>
    <mergeCell ref="AC8:AH8"/>
    <mergeCell ref="V7:V11"/>
    <mergeCell ref="W7:AB7"/>
    <mergeCell ref="A3:H3"/>
    <mergeCell ref="I3:U3"/>
    <mergeCell ref="A7:A11"/>
    <mergeCell ref="C7:H7"/>
    <mergeCell ref="I7:N7"/>
    <mergeCell ref="O7:T7"/>
    <mergeCell ref="C8:H8"/>
    <mergeCell ref="I8:N8"/>
    <mergeCell ref="U7:U11"/>
    <mergeCell ref="N10:N11"/>
    <mergeCell ref="D10:D11"/>
    <mergeCell ref="E10:E11"/>
    <mergeCell ref="G10:G11"/>
    <mergeCell ref="J10:J11"/>
    <mergeCell ref="A6:B6"/>
  </mergeCells>
  <hyperlinks>
    <hyperlink ref="A30" r:id="rId1" display="https://www.waternow.go.kr/web/board/STAT?pMENUID=9"/>
  </hyperlinks>
  <printOptions horizontalCentered="1"/>
  <pageMargins left="0.5905511811023622" right="0.5905511811023622" top="0.5905511811023622" bottom="0.984251968503937" header="0" footer="0"/>
  <pageSetup horizontalDpi="600" verticalDpi="600" orientation="portrait" paperSize="7" scale="95" r:id="rId4"/>
  <colBreaks count="3" manualBreakCount="3">
    <brk id="8" max="16383" man="1"/>
    <brk id="21" max="16383" man="1"/>
    <brk id="28" max="16383" man="1"/>
  </col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view="pageBreakPreview" zoomScaleSheetLayoutView="100" workbookViewId="0" topLeftCell="A10">
      <selection activeCell="A8" sqref="A8:XFD17"/>
    </sheetView>
  </sheetViews>
  <sheetFormatPr defaultColWidth="8.88671875" defaultRowHeight="13.5"/>
  <cols>
    <col min="1" max="1" width="17.4453125" style="211" customWidth="1"/>
    <col min="2" max="4" width="15.77734375" style="211" customWidth="1"/>
    <col min="5" max="5" width="16.4453125" style="211" customWidth="1"/>
    <col min="6" max="6" width="16.4453125" style="213" customWidth="1"/>
    <col min="7" max="7" width="16.4453125" style="211" customWidth="1"/>
    <col min="8" max="8" width="17.77734375" style="211" customWidth="1"/>
    <col min="9" max="9" width="12.6640625" style="211" bestFit="1" customWidth="1"/>
    <col min="10" max="16384" width="8.88671875" style="211" customWidth="1"/>
  </cols>
  <sheetData>
    <row r="1" spans="1:8" ht="12" customHeight="1">
      <c r="A1" s="280"/>
      <c r="B1" s="143"/>
      <c r="C1" s="143"/>
      <c r="D1" s="143"/>
      <c r="E1" s="143"/>
      <c r="F1" s="143"/>
      <c r="G1" s="143"/>
      <c r="H1" s="281"/>
    </row>
    <row r="2" spans="1:8" ht="12" customHeight="1">
      <c r="A2" s="143"/>
      <c r="B2" s="143"/>
      <c r="C2" s="143"/>
      <c r="D2" s="143"/>
      <c r="E2" s="143"/>
      <c r="F2" s="143"/>
      <c r="G2" s="143"/>
      <c r="H2" s="143"/>
    </row>
    <row r="3" spans="1:8" ht="20.1" customHeight="1">
      <c r="A3" s="497" t="s">
        <v>278</v>
      </c>
      <c r="B3" s="497"/>
      <c r="C3" s="497"/>
      <c r="D3" s="497"/>
      <c r="E3" s="497" t="s">
        <v>279</v>
      </c>
      <c r="F3" s="593"/>
      <c r="G3" s="593"/>
      <c r="H3" s="593"/>
    </row>
    <row r="4" spans="1:8" ht="30" customHeight="1">
      <c r="A4" s="143"/>
      <c r="B4" s="143"/>
      <c r="C4" s="143"/>
      <c r="D4" s="143"/>
      <c r="E4" s="143"/>
      <c r="F4" s="143"/>
      <c r="G4" s="143"/>
      <c r="H4" s="313"/>
    </row>
    <row r="5" spans="1:8" ht="15" customHeight="1" thickBot="1">
      <c r="A5" s="370" t="s">
        <v>38</v>
      </c>
      <c r="B5" s="21"/>
      <c r="C5" s="21"/>
      <c r="D5" s="21"/>
      <c r="E5" s="21"/>
      <c r="F5" s="21"/>
      <c r="G5" s="21"/>
      <c r="H5" s="407" t="s">
        <v>367</v>
      </c>
    </row>
    <row r="6" spans="1:8" s="215" customFormat="1" ht="15.75" customHeight="1">
      <c r="A6" s="550" t="s">
        <v>136</v>
      </c>
      <c r="B6" s="320" t="s">
        <v>33</v>
      </c>
      <c r="C6" s="320" t="s">
        <v>34</v>
      </c>
      <c r="D6" s="255" t="s">
        <v>57</v>
      </c>
      <c r="E6" s="424" t="s">
        <v>255</v>
      </c>
      <c r="F6" s="320" t="s">
        <v>256</v>
      </c>
      <c r="G6" s="320" t="s">
        <v>137</v>
      </c>
      <c r="H6" s="557" t="s">
        <v>135</v>
      </c>
    </row>
    <row r="7" spans="1:8" s="215" customFormat="1" ht="15.75" customHeight="1" thickBot="1">
      <c r="A7" s="552"/>
      <c r="B7" s="264" t="s">
        <v>134</v>
      </c>
      <c r="C7" s="264" t="s">
        <v>307</v>
      </c>
      <c r="D7" s="265" t="s">
        <v>259</v>
      </c>
      <c r="E7" s="262" t="s">
        <v>308</v>
      </c>
      <c r="F7" s="264" t="s">
        <v>261</v>
      </c>
      <c r="G7" s="264" t="s">
        <v>37</v>
      </c>
      <c r="H7" s="591"/>
    </row>
    <row r="8" spans="1:10" ht="17.45" customHeight="1">
      <c r="A8" s="61" t="s">
        <v>102</v>
      </c>
      <c r="B8" s="427">
        <v>111825580</v>
      </c>
      <c r="C8" s="428">
        <v>55511320</v>
      </c>
      <c r="D8" s="428">
        <v>20501414</v>
      </c>
      <c r="E8" s="433">
        <v>273298</v>
      </c>
      <c r="F8" s="433">
        <v>35539548</v>
      </c>
      <c r="G8" s="433">
        <v>0</v>
      </c>
      <c r="H8" s="384" t="s">
        <v>102</v>
      </c>
      <c r="I8" s="218"/>
      <c r="J8" s="218"/>
    </row>
    <row r="9" spans="1:10" ht="17.45" customHeight="1">
      <c r="A9" s="62" t="s">
        <v>196</v>
      </c>
      <c r="B9" s="429">
        <v>90555089</v>
      </c>
      <c r="C9" s="430">
        <v>48162369</v>
      </c>
      <c r="D9" s="430">
        <v>16150194</v>
      </c>
      <c r="E9" s="434">
        <v>242920</v>
      </c>
      <c r="F9" s="434">
        <v>25999606</v>
      </c>
      <c r="G9" s="434">
        <v>0</v>
      </c>
      <c r="H9" s="385" t="s">
        <v>103</v>
      </c>
      <c r="I9" s="218"/>
      <c r="J9" s="218"/>
    </row>
    <row r="10" spans="1:10" ht="17.45" customHeight="1">
      <c r="A10" s="62" t="s">
        <v>368</v>
      </c>
      <c r="B10" s="429">
        <v>21270491</v>
      </c>
      <c r="C10" s="430">
        <v>7348951</v>
      </c>
      <c r="D10" s="430">
        <v>4351220</v>
      </c>
      <c r="E10" s="434">
        <v>30378</v>
      </c>
      <c r="F10" s="434">
        <v>9539942</v>
      </c>
      <c r="G10" s="434">
        <v>0</v>
      </c>
      <c r="H10" s="385" t="s">
        <v>104</v>
      </c>
      <c r="I10" s="218"/>
      <c r="J10" s="218"/>
    </row>
    <row r="11" spans="1:10" s="222" customFormat="1" ht="17.45" customHeight="1">
      <c r="A11" s="158" t="s">
        <v>77</v>
      </c>
      <c r="B11" s="427">
        <v>115100898</v>
      </c>
      <c r="C11" s="428">
        <v>56542272</v>
      </c>
      <c r="D11" s="428">
        <v>20769909</v>
      </c>
      <c r="E11" s="428">
        <v>314560</v>
      </c>
      <c r="F11" s="428">
        <v>36784711</v>
      </c>
      <c r="G11" s="435">
        <v>689446</v>
      </c>
      <c r="H11" s="84" t="s">
        <v>75</v>
      </c>
      <c r="I11" s="218"/>
      <c r="J11" s="218"/>
    </row>
    <row r="12" spans="1:10" s="222" customFormat="1" ht="17.45" customHeight="1">
      <c r="A12" s="158" t="s">
        <v>109</v>
      </c>
      <c r="B12" s="427">
        <v>119249359</v>
      </c>
      <c r="C12" s="428">
        <v>57423364</v>
      </c>
      <c r="D12" s="428">
        <v>21714465</v>
      </c>
      <c r="E12" s="428">
        <v>298549</v>
      </c>
      <c r="F12" s="428">
        <v>39087388</v>
      </c>
      <c r="G12" s="435">
        <v>725593</v>
      </c>
      <c r="H12" s="83" t="s">
        <v>109</v>
      </c>
      <c r="I12" s="218"/>
      <c r="J12" s="218"/>
    </row>
    <row r="13" spans="1:10" s="222" customFormat="1" ht="17.45" customHeight="1">
      <c r="A13" s="158" t="s">
        <v>188</v>
      </c>
      <c r="B13" s="427">
        <v>121903715</v>
      </c>
      <c r="C13" s="428">
        <v>58761712</v>
      </c>
      <c r="D13" s="428">
        <v>22749197</v>
      </c>
      <c r="E13" s="428">
        <v>338388</v>
      </c>
      <c r="F13" s="428">
        <v>39295830</v>
      </c>
      <c r="G13" s="435">
        <v>758588</v>
      </c>
      <c r="H13" s="83" t="s">
        <v>188</v>
      </c>
      <c r="I13" s="226"/>
      <c r="J13" s="226"/>
    </row>
    <row r="14" spans="1:10" s="222" customFormat="1" ht="17.45" customHeight="1">
      <c r="A14" s="158" t="s">
        <v>217</v>
      </c>
      <c r="B14" s="427">
        <v>123477654</v>
      </c>
      <c r="C14" s="428">
        <v>59535482</v>
      </c>
      <c r="D14" s="428">
        <v>23520255</v>
      </c>
      <c r="E14" s="428">
        <v>269841</v>
      </c>
      <c r="F14" s="428">
        <v>39335871</v>
      </c>
      <c r="G14" s="435">
        <v>816205</v>
      </c>
      <c r="H14" s="83" t="s">
        <v>217</v>
      </c>
      <c r="I14" s="226"/>
      <c r="J14" s="226"/>
    </row>
    <row r="15" spans="1:10" s="222" customFormat="1" ht="17.45" customHeight="1">
      <c r="A15" s="158" t="s">
        <v>243</v>
      </c>
      <c r="B15" s="427">
        <v>128795413</v>
      </c>
      <c r="C15" s="428">
        <v>61331942</v>
      </c>
      <c r="D15" s="428">
        <v>25353243</v>
      </c>
      <c r="E15" s="428">
        <v>235018</v>
      </c>
      <c r="F15" s="428">
        <v>41206018</v>
      </c>
      <c r="G15" s="435">
        <v>669192</v>
      </c>
      <c r="H15" s="83" t="s">
        <v>243</v>
      </c>
      <c r="I15" s="226"/>
      <c r="J15" s="226"/>
    </row>
    <row r="16" spans="1:10" s="222" customFormat="1" ht="17.45" customHeight="1">
      <c r="A16" s="158" t="s">
        <v>269</v>
      </c>
      <c r="B16" s="427">
        <v>134376494</v>
      </c>
      <c r="C16" s="428">
        <v>61711777</v>
      </c>
      <c r="D16" s="428">
        <v>25389649</v>
      </c>
      <c r="E16" s="428">
        <v>191922</v>
      </c>
      <c r="F16" s="428">
        <v>46496508</v>
      </c>
      <c r="G16" s="435">
        <v>586638</v>
      </c>
      <c r="H16" s="83" t="s">
        <v>269</v>
      </c>
      <c r="I16" s="226"/>
      <c r="J16" s="226"/>
    </row>
    <row r="17" spans="1:10" s="222" customFormat="1" ht="17.45" customHeight="1">
      <c r="A17" s="158" t="s">
        <v>286</v>
      </c>
      <c r="B17" s="427">
        <f>SUM(C17:G17)</f>
        <v>135771504</v>
      </c>
      <c r="C17" s="428">
        <v>64273783</v>
      </c>
      <c r="D17" s="428">
        <v>24205884</v>
      </c>
      <c r="E17" s="428">
        <v>131629</v>
      </c>
      <c r="F17" s="428">
        <v>46576295</v>
      </c>
      <c r="G17" s="435">
        <v>583913</v>
      </c>
      <c r="H17" s="83" t="s">
        <v>285</v>
      </c>
      <c r="I17" s="226"/>
      <c r="J17" s="226"/>
    </row>
    <row r="18" spans="1:10" s="222" customFormat="1" ht="5.25" customHeight="1" thickBot="1">
      <c r="A18" s="414"/>
      <c r="B18" s="415"/>
      <c r="C18" s="416"/>
      <c r="D18" s="416"/>
      <c r="E18" s="416"/>
      <c r="F18" s="416"/>
      <c r="G18" s="417"/>
      <c r="H18" s="418"/>
      <c r="I18" s="218"/>
      <c r="J18" s="227"/>
    </row>
    <row r="19" spans="1:8" ht="12.95" customHeight="1">
      <c r="A19" s="404" t="s">
        <v>207</v>
      </c>
      <c r="B19" s="21"/>
      <c r="C19" s="21"/>
      <c r="D19" s="21"/>
      <c r="E19" s="419"/>
      <c r="F19" s="419"/>
      <c r="G19" s="419"/>
      <c r="H19" s="425" t="s">
        <v>369</v>
      </c>
    </row>
    <row r="20" spans="1:8" ht="14.25" customHeight="1">
      <c r="A20" s="404"/>
      <c r="B20" s="21"/>
      <c r="C20" s="21"/>
      <c r="D20" s="21"/>
      <c r="E20" s="419"/>
      <c r="F20" s="419"/>
      <c r="G20" s="419"/>
      <c r="H20" s="425"/>
    </row>
    <row r="21" spans="1:8" ht="14.25" customHeight="1">
      <c r="A21" s="404"/>
      <c r="B21" s="21"/>
      <c r="C21" s="21"/>
      <c r="D21" s="21"/>
      <c r="E21" s="419"/>
      <c r="F21" s="419"/>
      <c r="G21" s="419"/>
      <c r="H21" s="425"/>
    </row>
    <row r="22" spans="1:8" ht="15">
      <c r="A22" s="33"/>
      <c r="B22" s="143"/>
      <c r="C22" s="143"/>
      <c r="D22" s="143"/>
      <c r="E22" s="143"/>
      <c r="F22" s="143"/>
      <c r="G22" s="143"/>
      <c r="H22" s="143"/>
    </row>
    <row r="23" spans="1:8" ht="20.1" customHeight="1">
      <c r="A23" s="497" t="s">
        <v>280</v>
      </c>
      <c r="B23" s="497"/>
      <c r="C23" s="497"/>
      <c r="D23" s="497"/>
      <c r="E23" s="497" t="s">
        <v>281</v>
      </c>
      <c r="F23" s="497"/>
      <c r="G23" s="497"/>
      <c r="H23" s="497"/>
    </row>
    <row r="24" spans="1:8" ht="24" customHeight="1">
      <c r="A24" s="282"/>
      <c r="B24" s="282"/>
      <c r="C24" s="282"/>
      <c r="D24" s="282"/>
      <c r="E24" s="282"/>
      <c r="F24" s="282"/>
      <c r="G24" s="282"/>
      <c r="H24" s="282"/>
    </row>
    <row r="25" spans="1:8" ht="15" customHeight="1" thickBot="1">
      <c r="A25" s="370" t="s">
        <v>35</v>
      </c>
      <c r="B25" s="21"/>
      <c r="C25" s="21"/>
      <c r="D25" s="426"/>
      <c r="E25" s="21"/>
      <c r="F25" s="21"/>
      <c r="G25" s="21"/>
      <c r="H25" s="283" t="s">
        <v>326</v>
      </c>
    </row>
    <row r="26" spans="1:8" s="215" customFormat="1" ht="15" customHeight="1">
      <c r="A26" s="550" t="s">
        <v>136</v>
      </c>
      <c r="B26" s="320" t="s">
        <v>33</v>
      </c>
      <c r="C26" s="320" t="s">
        <v>34</v>
      </c>
      <c r="D26" s="255" t="s">
        <v>57</v>
      </c>
      <c r="E26" s="424" t="s">
        <v>255</v>
      </c>
      <c r="F26" s="320" t="s">
        <v>256</v>
      </c>
      <c r="G26" s="320" t="s">
        <v>137</v>
      </c>
      <c r="H26" s="557" t="s">
        <v>133</v>
      </c>
    </row>
    <row r="27" spans="1:8" s="215" customFormat="1" ht="15" customHeight="1" thickBot="1">
      <c r="A27" s="552"/>
      <c r="B27" s="264" t="s">
        <v>134</v>
      </c>
      <c r="C27" s="264" t="s">
        <v>307</v>
      </c>
      <c r="D27" s="265" t="s">
        <v>259</v>
      </c>
      <c r="E27" s="262" t="s">
        <v>308</v>
      </c>
      <c r="F27" s="264" t="s">
        <v>261</v>
      </c>
      <c r="G27" s="264" t="s">
        <v>37</v>
      </c>
      <c r="H27" s="591"/>
    </row>
    <row r="28" spans="1:10" s="231" customFormat="1" ht="16.5" customHeight="1">
      <c r="A28" s="61" t="s">
        <v>203</v>
      </c>
      <c r="B28" s="428">
        <v>71417460</v>
      </c>
      <c r="C28" s="428">
        <v>24992286</v>
      </c>
      <c r="D28" s="428">
        <v>30629714</v>
      </c>
      <c r="E28" s="428">
        <v>370101</v>
      </c>
      <c r="F28" s="428">
        <v>15425359</v>
      </c>
      <c r="G28" s="428">
        <v>0</v>
      </c>
      <c r="H28" s="384" t="s">
        <v>203</v>
      </c>
      <c r="I28" s="226"/>
      <c r="J28" s="226"/>
    </row>
    <row r="29" spans="1:10" ht="16.5" customHeight="1">
      <c r="A29" s="62" t="s">
        <v>196</v>
      </c>
      <c r="B29" s="430">
        <v>50945772</v>
      </c>
      <c r="C29" s="430">
        <v>20628517</v>
      </c>
      <c r="D29" s="430">
        <v>20906519</v>
      </c>
      <c r="E29" s="430">
        <v>324300</v>
      </c>
      <c r="F29" s="430">
        <v>9086436</v>
      </c>
      <c r="G29" s="430">
        <v>0</v>
      </c>
      <c r="H29" s="385" t="s">
        <v>103</v>
      </c>
      <c r="I29" s="218"/>
      <c r="J29" s="218"/>
    </row>
    <row r="30" spans="1:10" ht="16.5" customHeight="1">
      <c r="A30" s="62" t="s">
        <v>101</v>
      </c>
      <c r="B30" s="430">
        <v>20471688</v>
      </c>
      <c r="C30" s="430">
        <v>4363769</v>
      </c>
      <c r="D30" s="430">
        <v>9723195</v>
      </c>
      <c r="E30" s="430">
        <v>45801</v>
      </c>
      <c r="F30" s="430">
        <v>6338923</v>
      </c>
      <c r="G30" s="430">
        <v>0</v>
      </c>
      <c r="H30" s="385" t="s">
        <v>104</v>
      </c>
      <c r="I30" s="218"/>
      <c r="J30" s="218"/>
    </row>
    <row r="31" spans="1:10" s="231" customFormat="1" ht="16.5" customHeight="1">
      <c r="A31" s="158" t="s">
        <v>77</v>
      </c>
      <c r="B31" s="431">
        <v>73700794</v>
      </c>
      <c r="C31" s="432">
        <v>26139448</v>
      </c>
      <c r="D31" s="432">
        <v>31256715</v>
      </c>
      <c r="E31" s="432">
        <v>496016</v>
      </c>
      <c r="F31" s="432">
        <v>15184953</v>
      </c>
      <c r="G31" s="436">
        <v>623662</v>
      </c>
      <c r="H31" s="83" t="s">
        <v>75</v>
      </c>
      <c r="I31" s="226"/>
      <c r="J31" s="226"/>
    </row>
    <row r="32" spans="1:10" s="231" customFormat="1" ht="16.5" customHeight="1">
      <c r="A32" s="158" t="s">
        <v>113</v>
      </c>
      <c r="B32" s="431">
        <v>74804983</v>
      </c>
      <c r="C32" s="432">
        <v>27080306</v>
      </c>
      <c r="D32" s="432">
        <v>31876567</v>
      </c>
      <c r="E32" s="432">
        <v>448496</v>
      </c>
      <c r="F32" s="432">
        <v>14758394</v>
      </c>
      <c r="G32" s="436">
        <v>641220</v>
      </c>
      <c r="H32" s="83" t="s">
        <v>109</v>
      </c>
      <c r="I32" s="226"/>
      <c r="J32" s="226"/>
    </row>
    <row r="33" spans="1:10" s="231" customFormat="1" ht="16.5" customHeight="1">
      <c r="A33" s="158" t="s">
        <v>204</v>
      </c>
      <c r="B33" s="432">
        <v>77316837</v>
      </c>
      <c r="C33" s="432">
        <v>27783780</v>
      </c>
      <c r="D33" s="432">
        <v>33490830</v>
      </c>
      <c r="E33" s="432">
        <v>527359</v>
      </c>
      <c r="F33" s="437">
        <v>14844463</v>
      </c>
      <c r="G33" s="436">
        <v>670405</v>
      </c>
      <c r="H33" s="83" t="s">
        <v>188</v>
      </c>
      <c r="I33" s="226"/>
      <c r="J33" s="226"/>
    </row>
    <row r="34" spans="1:10" s="231" customFormat="1" ht="16.5" customHeight="1">
      <c r="A34" s="158" t="s">
        <v>217</v>
      </c>
      <c r="B34" s="432">
        <v>78899275</v>
      </c>
      <c r="C34" s="432">
        <v>28064100.46</v>
      </c>
      <c r="D34" s="432">
        <v>34840954.18</v>
      </c>
      <c r="E34" s="432">
        <v>406389.29</v>
      </c>
      <c r="F34" s="437">
        <v>14872597.73</v>
      </c>
      <c r="G34" s="436">
        <v>715234.25</v>
      </c>
      <c r="H34" s="83" t="s">
        <v>217</v>
      </c>
      <c r="I34" s="226"/>
      <c r="J34" s="226"/>
    </row>
    <row r="35" spans="1:10" s="231" customFormat="1" ht="16.5" customHeight="1">
      <c r="A35" s="158" t="s">
        <v>243</v>
      </c>
      <c r="B35" s="432">
        <v>83181935</v>
      </c>
      <c r="C35" s="432">
        <v>28841193</v>
      </c>
      <c r="D35" s="432">
        <v>37816869</v>
      </c>
      <c r="E35" s="432">
        <v>343290</v>
      </c>
      <c r="F35" s="432">
        <v>15569105</v>
      </c>
      <c r="G35" s="436">
        <v>611478</v>
      </c>
      <c r="H35" s="83" t="s">
        <v>243</v>
      </c>
      <c r="I35" s="226"/>
      <c r="J35" s="226"/>
    </row>
    <row r="36" spans="1:10" s="231" customFormat="1" ht="16.5" customHeight="1">
      <c r="A36" s="158" t="s">
        <v>269</v>
      </c>
      <c r="B36" s="432">
        <v>87977680</v>
      </c>
      <c r="C36" s="432">
        <v>29491480</v>
      </c>
      <c r="D36" s="432">
        <v>39421229</v>
      </c>
      <c r="E36" s="432">
        <v>270375</v>
      </c>
      <c r="F36" s="432">
        <v>18276137</v>
      </c>
      <c r="G36" s="436">
        <v>518459</v>
      </c>
      <c r="H36" s="83" t="s">
        <v>269</v>
      </c>
      <c r="I36" s="226"/>
      <c r="J36" s="226"/>
    </row>
    <row r="37" spans="1:10" s="231" customFormat="1" ht="16.5" customHeight="1">
      <c r="A37" s="158" t="s">
        <v>286</v>
      </c>
      <c r="B37" s="432">
        <f>SUM(C37:G37)</f>
        <v>95305696</v>
      </c>
      <c r="C37" s="432">
        <v>33120620</v>
      </c>
      <c r="D37" s="432">
        <v>41137776</v>
      </c>
      <c r="E37" s="432">
        <v>196324</v>
      </c>
      <c r="F37" s="437">
        <v>20334926</v>
      </c>
      <c r="G37" s="436">
        <v>516050</v>
      </c>
      <c r="H37" s="83" t="s">
        <v>285</v>
      </c>
      <c r="I37" s="226"/>
      <c r="J37" s="226"/>
    </row>
    <row r="38" spans="1:10" s="231" customFormat="1" ht="3" customHeight="1" thickBot="1">
      <c r="A38" s="414"/>
      <c r="B38" s="420"/>
      <c r="C38" s="421"/>
      <c r="D38" s="421"/>
      <c r="E38" s="421"/>
      <c r="F38" s="421"/>
      <c r="G38" s="422"/>
      <c r="H38" s="418"/>
      <c r="I38" s="218"/>
      <c r="J38" s="218"/>
    </row>
    <row r="39" spans="1:10" s="231" customFormat="1" ht="12.95" customHeight="1">
      <c r="A39" s="404" t="s">
        <v>115</v>
      </c>
      <c r="B39" s="423"/>
      <c r="C39" s="423"/>
      <c r="D39" s="423"/>
      <c r="E39" s="423"/>
      <c r="F39" s="423"/>
      <c r="G39" s="423"/>
      <c r="H39" s="425" t="s">
        <v>370</v>
      </c>
      <c r="I39" s="218"/>
      <c r="J39" s="218"/>
    </row>
    <row r="40" spans="1:10" s="231" customFormat="1" ht="12.95" customHeight="1">
      <c r="A40" s="404"/>
      <c r="B40" s="423"/>
      <c r="C40" s="423"/>
      <c r="D40" s="423"/>
      <c r="E40" s="423"/>
      <c r="F40" s="423"/>
      <c r="G40" s="423"/>
      <c r="H40" s="425"/>
      <c r="I40" s="218"/>
      <c r="J40" s="218"/>
    </row>
    <row r="41" spans="1:10" s="231" customFormat="1" ht="13.5" customHeight="1">
      <c r="A41" s="247"/>
      <c r="B41" s="246"/>
      <c r="C41" s="246"/>
      <c r="D41" s="246"/>
      <c r="E41" s="246"/>
      <c r="F41" s="246"/>
      <c r="G41" s="246"/>
      <c r="H41" s="248"/>
      <c r="I41" s="218"/>
      <c r="J41" s="218"/>
    </row>
    <row r="42" spans="1:8" ht="13.5">
      <c r="A42" s="228"/>
      <c r="B42" s="236"/>
      <c r="C42" s="214"/>
      <c r="D42" s="214"/>
      <c r="E42" s="229"/>
      <c r="F42" s="229"/>
      <c r="G42" s="229"/>
      <c r="H42" s="230"/>
    </row>
    <row r="43" spans="1:8" ht="13.5">
      <c r="A43" s="228"/>
      <c r="B43" s="236"/>
      <c r="C43" s="214"/>
      <c r="D43" s="214"/>
      <c r="E43" s="229"/>
      <c r="F43" s="229"/>
      <c r="G43" s="229"/>
      <c r="H43" s="230"/>
    </row>
    <row r="44" spans="1:8" ht="20.25">
      <c r="A44" s="592" t="s">
        <v>48</v>
      </c>
      <c r="B44" s="592"/>
      <c r="C44" s="592"/>
      <c r="D44" s="592"/>
      <c r="E44" s="229"/>
      <c r="F44" s="229"/>
      <c r="G44" s="229"/>
      <c r="H44" s="230"/>
    </row>
    <row r="46" spans="1:7" ht="13.5">
      <c r="A46" s="211" t="s">
        <v>265</v>
      </c>
      <c r="G46" s="211" t="s">
        <v>40</v>
      </c>
    </row>
    <row r="47" spans="1:5" ht="13.5">
      <c r="A47" s="211" t="s">
        <v>212</v>
      </c>
      <c r="E47" s="237"/>
    </row>
    <row r="48" ht="13.5">
      <c r="A48" s="211" t="s">
        <v>266</v>
      </c>
    </row>
    <row r="49" spans="1:8" ht="13.5">
      <c r="A49" s="219" t="s">
        <v>77</v>
      </c>
      <c r="B49" s="216">
        <v>115100898</v>
      </c>
      <c r="C49" s="217">
        <v>56542272</v>
      </c>
      <c r="D49" s="217">
        <v>20769909</v>
      </c>
      <c r="E49" s="217">
        <v>314560</v>
      </c>
      <c r="F49" s="217">
        <v>36784711</v>
      </c>
      <c r="G49" s="220">
        <v>689446</v>
      </c>
      <c r="H49" s="221" t="s">
        <v>234</v>
      </c>
    </row>
    <row r="50" spans="1:8" ht="13.5">
      <c r="A50" s="219" t="s">
        <v>235</v>
      </c>
      <c r="B50" s="216">
        <v>119249359</v>
      </c>
      <c r="C50" s="217">
        <v>57423364</v>
      </c>
      <c r="D50" s="217">
        <v>21714465</v>
      </c>
      <c r="E50" s="217">
        <v>298549</v>
      </c>
      <c r="F50" s="217">
        <v>39087388</v>
      </c>
      <c r="G50" s="220">
        <v>725593</v>
      </c>
      <c r="H50" s="223" t="s">
        <v>235</v>
      </c>
    </row>
    <row r="51" spans="1:8" ht="13.5">
      <c r="A51" s="224" t="s">
        <v>236</v>
      </c>
      <c r="B51" s="216">
        <v>121903715</v>
      </c>
      <c r="C51" s="217">
        <v>58761712</v>
      </c>
      <c r="D51" s="217">
        <v>22749197</v>
      </c>
      <c r="E51" s="217">
        <v>338388</v>
      </c>
      <c r="F51" s="217">
        <v>39295830</v>
      </c>
      <c r="G51" s="220">
        <v>758588</v>
      </c>
      <c r="H51" s="225" t="s">
        <v>236</v>
      </c>
    </row>
    <row r="52" spans="1:8" ht="13.5">
      <c r="A52" s="224" t="s">
        <v>237</v>
      </c>
      <c r="B52" s="216">
        <f>SUM(C52:G52)</f>
        <v>123477654</v>
      </c>
      <c r="C52" s="217">
        <v>59535482</v>
      </c>
      <c r="D52" s="217">
        <v>23520255</v>
      </c>
      <c r="E52" s="217">
        <v>269841</v>
      </c>
      <c r="F52" s="217">
        <v>39335871</v>
      </c>
      <c r="G52" s="220">
        <v>816205</v>
      </c>
      <c r="H52" s="225" t="s">
        <v>237</v>
      </c>
    </row>
    <row r="58" ht="13.5">
      <c r="B58" s="238"/>
    </row>
    <row r="59" spans="1:4" ht="20.25">
      <c r="A59" s="592" t="s">
        <v>49</v>
      </c>
      <c r="B59" s="592"/>
      <c r="C59" s="592"/>
      <c r="D59" s="592"/>
    </row>
    <row r="60" spans="1:8" ht="13.5">
      <c r="A60" s="228"/>
      <c r="B60" s="236"/>
      <c r="C60" s="214"/>
      <c r="D60" s="214"/>
      <c r="E60" s="229"/>
      <c r="F60" s="229"/>
      <c r="G60" s="229"/>
      <c r="H60" s="230"/>
    </row>
    <row r="61" spans="2:7" ht="13.5">
      <c r="B61" s="239">
        <f>SUM(C61:G61)</f>
        <v>99.99999999999999</v>
      </c>
      <c r="C61" s="240">
        <f>C52/$B$14*100</f>
        <v>48.2155921102939</v>
      </c>
      <c r="D61" s="240">
        <f>D52/$B$14*100</f>
        <v>19.04818745584525</v>
      </c>
      <c r="E61" s="240">
        <f>E52/$B$14*100</f>
        <v>0.21853427827516064</v>
      </c>
      <c r="F61" s="240">
        <f>F52/$B$14*100</f>
        <v>31.85667181529056</v>
      </c>
      <c r="G61" s="240">
        <f>G52/$B$14*100</f>
        <v>0.6610143402951274</v>
      </c>
    </row>
    <row r="62" spans="1:6" ht="13.5">
      <c r="A62" s="211" t="s">
        <v>267</v>
      </c>
      <c r="F62" s="211"/>
    </row>
    <row r="63" spans="1:8" ht="13.5">
      <c r="A63" s="219" t="s">
        <v>77</v>
      </c>
      <c r="B63" s="232">
        <v>73700794</v>
      </c>
      <c r="C63" s="233">
        <v>26139448</v>
      </c>
      <c r="D63" s="233">
        <v>31256715</v>
      </c>
      <c r="E63" s="233">
        <v>496016</v>
      </c>
      <c r="F63" s="233">
        <v>15184953</v>
      </c>
      <c r="G63" s="234">
        <v>623662</v>
      </c>
      <c r="H63" s="223" t="s">
        <v>231</v>
      </c>
    </row>
    <row r="64" spans="1:8" ht="13.5">
      <c r="A64" s="219" t="s">
        <v>113</v>
      </c>
      <c r="B64" s="232">
        <v>74804983</v>
      </c>
      <c r="C64" s="233">
        <v>27080306</v>
      </c>
      <c r="D64" s="233">
        <v>31876567</v>
      </c>
      <c r="E64" s="233">
        <v>448496</v>
      </c>
      <c r="F64" s="233">
        <v>14758394</v>
      </c>
      <c r="G64" s="234">
        <v>641220</v>
      </c>
      <c r="H64" s="223" t="s">
        <v>113</v>
      </c>
    </row>
    <row r="65" spans="1:8" ht="13.5">
      <c r="A65" s="219" t="s">
        <v>232</v>
      </c>
      <c r="B65" s="233">
        <v>77316837</v>
      </c>
      <c r="C65" s="233">
        <v>27783780</v>
      </c>
      <c r="D65" s="233">
        <v>33490830</v>
      </c>
      <c r="E65" s="233">
        <v>527359</v>
      </c>
      <c r="F65" s="235">
        <v>14844463</v>
      </c>
      <c r="G65" s="234">
        <v>670405</v>
      </c>
      <c r="H65" s="223" t="s">
        <v>233</v>
      </c>
    </row>
    <row r="66" spans="1:8" ht="13.5">
      <c r="A66" s="219" t="s">
        <v>216</v>
      </c>
      <c r="B66" s="233">
        <v>78899276</v>
      </c>
      <c r="C66" s="241">
        <v>28064100460</v>
      </c>
      <c r="D66" s="241">
        <v>34840954180</v>
      </c>
      <c r="E66" s="241">
        <v>406389290</v>
      </c>
      <c r="F66" s="241">
        <v>14872597730</v>
      </c>
      <c r="G66" s="242">
        <v>715234250</v>
      </c>
      <c r="H66" s="223" t="s">
        <v>216</v>
      </c>
    </row>
    <row r="67" ht="13.5">
      <c r="F67" s="211"/>
    </row>
    <row r="68" spans="1:6" ht="13.5">
      <c r="A68" s="211" t="s">
        <v>265</v>
      </c>
      <c r="F68" s="211"/>
    </row>
    <row r="69" spans="1:6" ht="13.5">
      <c r="A69" s="243" t="s">
        <v>229</v>
      </c>
      <c r="F69" s="211"/>
    </row>
    <row r="70" ht="13.5">
      <c r="F70" s="211"/>
    </row>
  </sheetData>
  <mergeCells count="10">
    <mergeCell ref="A26:A27"/>
    <mergeCell ref="H26:H27"/>
    <mergeCell ref="A59:D59"/>
    <mergeCell ref="A44:D44"/>
    <mergeCell ref="A3:D3"/>
    <mergeCell ref="E3:H3"/>
    <mergeCell ref="A6:A7"/>
    <mergeCell ref="H6:H7"/>
    <mergeCell ref="A23:D23"/>
    <mergeCell ref="E23:H23"/>
  </mergeCells>
  <hyperlinks>
    <hyperlink ref="A69" r:id="rId1" display="https://www.waternow.go.kr/web/board/STAT?pMENUID=9"/>
  </hyperlink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2"/>
  <colBreaks count="2" manualBreakCount="2">
    <brk id="4" max="16383" man="1"/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85" zoomScaleSheetLayoutView="85" workbookViewId="0" topLeftCell="A1">
      <selection activeCell="A10" sqref="A10:XFD19"/>
    </sheetView>
  </sheetViews>
  <sheetFormatPr defaultColWidth="8.88671875" defaultRowHeight="13.5"/>
  <cols>
    <col min="1" max="1" width="8.10546875" style="1" customWidth="1"/>
    <col min="2" max="2" width="7.21484375" style="1" customWidth="1"/>
    <col min="3" max="3" width="7.99609375" style="1" customWidth="1"/>
    <col min="4" max="4" width="9.3359375" style="1" customWidth="1"/>
    <col min="5" max="5" width="7.21484375" style="16" customWidth="1"/>
    <col min="6" max="6" width="7.3359375" style="1" customWidth="1"/>
    <col min="7" max="7" width="6.4453125" style="1" customWidth="1"/>
    <col min="8" max="8" width="6.3359375" style="1" customWidth="1"/>
    <col min="9" max="9" width="7.10546875" style="1" customWidth="1"/>
    <col min="10" max="10" width="11.21484375" style="1" customWidth="1"/>
    <col min="11" max="12" width="8.88671875" style="1" customWidth="1"/>
    <col min="13" max="13" width="8.99609375" style="1" customWidth="1"/>
    <col min="14" max="16384" width="8.88671875" style="1" customWidth="1"/>
  </cols>
  <sheetData>
    <row r="1" spans="1:9" ht="12" customHeight="1">
      <c r="A1" s="273"/>
      <c r="B1" s="273"/>
      <c r="C1" s="273"/>
      <c r="D1" s="125"/>
      <c r="E1" s="438"/>
      <c r="F1" s="125"/>
      <c r="G1" s="125"/>
      <c r="H1" s="125"/>
      <c r="I1" s="274"/>
    </row>
    <row r="2" spans="1:9" ht="12" customHeight="1">
      <c r="A2" s="125"/>
      <c r="B2" s="125"/>
      <c r="C2" s="125"/>
      <c r="D2" s="125"/>
      <c r="E2" s="438"/>
      <c r="F2" s="125"/>
      <c r="G2" s="125"/>
      <c r="H2" s="125"/>
      <c r="I2" s="125"/>
    </row>
    <row r="3" spans="1:10" ht="20.1" customHeight="1">
      <c r="A3" s="537" t="s">
        <v>282</v>
      </c>
      <c r="B3" s="537"/>
      <c r="C3" s="537"/>
      <c r="D3" s="537"/>
      <c r="E3" s="537"/>
      <c r="F3" s="537"/>
      <c r="G3" s="537"/>
      <c r="H3" s="537"/>
      <c r="I3" s="537"/>
      <c r="J3" s="17"/>
    </row>
    <row r="4" spans="1:10" ht="20.1" customHeight="1">
      <c r="A4" s="537" t="s">
        <v>309</v>
      </c>
      <c r="B4" s="537"/>
      <c r="C4" s="537"/>
      <c r="D4" s="537"/>
      <c r="E4" s="537"/>
      <c r="F4" s="537"/>
      <c r="G4" s="537"/>
      <c r="H4" s="537"/>
      <c r="I4" s="537"/>
      <c r="J4" s="17"/>
    </row>
    <row r="5" spans="1:10" ht="9.95" customHeight="1">
      <c r="A5" s="439"/>
      <c r="B5" s="439"/>
      <c r="C5" s="439"/>
      <c r="D5" s="439"/>
      <c r="E5" s="440"/>
      <c r="F5" s="439"/>
      <c r="G5" s="439"/>
      <c r="H5" s="439"/>
      <c r="I5" s="439"/>
      <c r="J5" s="5"/>
    </row>
    <row r="6" spans="1:9" ht="15" customHeight="1" thickBot="1">
      <c r="A6" s="441" t="s">
        <v>50</v>
      </c>
      <c r="B6" s="442"/>
      <c r="C6" s="442"/>
      <c r="D6" s="96"/>
      <c r="E6" s="97"/>
      <c r="F6" s="96"/>
      <c r="G6" s="96"/>
      <c r="H6" s="96"/>
      <c r="I6" s="443" t="s">
        <v>371</v>
      </c>
    </row>
    <row r="7" spans="1:9" s="59" customFormat="1" ht="21.75" customHeight="1">
      <c r="A7" s="597" t="s">
        <v>180</v>
      </c>
      <c r="B7" s="599" t="s">
        <v>374</v>
      </c>
      <c r="C7" s="602" t="s">
        <v>375</v>
      </c>
      <c r="D7" s="602" t="s">
        <v>381</v>
      </c>
      <c r="E7" s="604" t="s">
        <v>376</v>
      </c>
      <c r="F7" s="605"/>
      <c r="G7" s="605"/>
      <c r="H7" s="606"/>
      <c r="I7" s="594" t="s">
        <v>379</v>
      </c>
    </row>
    <row r="8" spans="1:9" s="59" customFormat="1" ht="26.25" customHeight="1">
      <c r="A8" s="597"/>
      <c r="B8" s="600"/>
      <c r="C8" s="602"/>
      <c r="D8" s="602"/>
      <c r="E8" s="607"/>
      <c r="F8" s="608"/>
      <c r="G8" s="608"/>
      <c r="H8" s="609"/>
      <c r="I8" s="595"/>
    </row>
    <row r="9" spans="1:9" s="60" customFormat="1" ht="54" customHeight="1" thickBot="1">
      <c r="A9" s="598"/>
      <c r="B9" s="601"/>
      <c r="C9" s="603"/>
      <c r="D9" s="603"/>
      <c r="E9" s="249" t="s">
        <v>211</v>
      </c>
      <c r="F9" s="249" t="s">
        <v>377</v>
      </c>
      <c r="G9" s="249" t="s">
        <v>380</v>
      </c>
      <c r="H9" s="250" t="s">
        <v>378</v>
      </c>
      <c r="I9" s="596"/>
    </row>
    <row r="10" spans="1:12" s="15" customFormat="1" ht="41.45" customHeight="1">
      <c r="A10" s="61" t="s">
        <v>102</v>
      </c>
      <c r="B10" s="53">
        <v>837617</v>
      </c>
      <c r="C10" s="53">
        <v>80305</v>
      </c>
      <c r="D10" s="53">
        <f aca="true" t="shared" si="0" ref="D10:D14">B10-C10</f>
        <v>757312</v>
      </c>
      <c r="E10" s="53">
        <v>757312</v>
      </c>
      <c r="F10" s="64">
        <v>2499</v>
      </c>
      <c r="G10" s="64">
        <v>5111</v>
      </c>
      <c r="H10" s="64">
        <v>749702</v>
      </c>
      <c r="I10" s="251">
        <f aca="true" t="shared" si="1" ref="I10:I12">E10/B10*100</f>
        <v>90.41268264612586</v>
      </c>
      <c r="J10" s="65"/>
      <c r="K10" s="112"/>
      <c r="L10" s="113"/>
    </row>
    <row r="11" spans="1:12" ht="41.45" customHeight="1">
      <c r="A11" s="452" t="s">
        <v>196</v>
      </c>
      <c r="B11" s="38">
        <v>679301</v>
      </c>
      <c r="C11" s="38">
        <v>14108</v>
      </c>
      <c r="D11" s="111">
        <f t="shared" si="0"/>
        <v>665193</v>
      </c>
      <c r="E11" s="38">
        <v>665193</v>
      </c>
      <c r="F11" s="63">
        <v>0</v>
      </c>
      <c r="G11" s="63">
        <v>0</v>
      </c>
      <c r="H11" s="63">
        <v>665193</v>
      </c>
      <c r="I11" s="252">
        <f t="shared" si="1"/>
        <v>97.9231592475206</v>
      </c>
      <c r="J11" s="65"/>
      <c r="K11" s="112"/>
      <c r="L11" s="113"/>
    </row>
    <row r="12" spans="1:12" ht="41.45" customHeight="1">
      <c r="A12" s="452" t="s">
        <v>101</v>
      </c>
      <c r="B12" s="38">
        <v>158316</v>
      </c>
      <c r="C12" s="38">
        <v>66197</v>
      </c>
      <c r="D12" s="111">
        <f t="shared" si="0"/>
        <v>92119</v>
      </c>
      <c r="E12" s="38">
        <v>92119</v>
      </c>
      <c r="F12" s="63">
        <v>2499</v>
      </c>
      <c r="G12" s="63">
        <v>5111</v>
      </c>
      <c r="H12" s="63">
        <v>84509</v>
      </c>
      <c r="I12" s="252">
        <f t="shared" si="1"/>
        <v>58.186790975012</v>
      </c>
      <c r="J12" s="65"/>
      <c r="K12" s="112"/>
      <c r="L12" s="113"/>
    </row>
    <row r="13" spans="1:12" s="20" customFormat="1" ht="41.45" customHeight="1">
      <c r="A13" s="85" t="s">
        <v>75</v>
      </c>
      <c r="B13" s="95">
        <v>841982</v>
      </c>
      <c r="C13" s="53">
        <v>74755</v>
      </c>
      <c r="D13" s="53">
        <f t="shared" si="0"/>
        <v>767227</v>
      </c>
      <c r="E13" s="53">
        <v>767227</v>
      </c>
      <c r="F13" s="53">
        <v>2469</v>
      </c>
      <c r="G13" s="53">
        <v>4936</v>
      </c>
      <c r="H13" s="53">
        <v>759822</v>
      </c>
      <c r="I13" s="251">
        <f>E13/B13*100</f>
        <v>91.1215441660273</v>
      </c>
      <c r="J13" s="65"/>
      <c r="K13" s="112"/>
      <c r="L13" s="113"/>
    </row>
    <row r="14" spans="1:12" s="20" customFormat="1" ht="41.45" customHeight="1">
      <c r="A14" s="85" t="s">
        <v>114</v>
      </c>
      <c r="B14" s="95">
        <v>842960</v>
      </c>
      <c r="C14" s="53">
        <v>65880</v>
      </c>
      <c r="D14" s="53">
        <f t="shared" si="0"/>
        <v>777080</v>
      </c>
      <c r="E14" s="53">
        <v>777080</v>
      </c>
      <c r="F14" s="53">
        <v>2469</v>
      </c>
      <c r="G14" s="53">
        <v>4927</v>
      </c>
      <c r="H14" s="53">
        <v>769684</v>
      </c>
      <c r="I14" s="251">
        <f>E14/B14*100</f>
        <v>92.18468254721458</v>
      </c>
      <c r="J14" s="65"/>
      <c r="K14" s="112"/>
      <c r="L14" s="113"/>
    </row>
    <row r="15" spans="1:12" s="133" customFormat="1" ht="41.45" customHeight="1">
      <c r="A15" s="85" t="s">
        <v>189</v>
      </c>
      <c r="B15" s="95">
        <v>846949</v>
      </c>
      <c r="C15" s="53">
        <v>65940</v>
      </c>
      <c r="D15" s="53">
        <v>781009</v>
      </c>
      <c r="E15" s="53">
        <v>781009</v>
      </c>
      <c r="F15" s="53">
        <v>2469</v>
      </c>
      <c r="G15" s="53">
        <v>4927</v>
      </c>
      <c r="H15" s="53">
        <v>773613</v>
      </c>
      <c r="I15" s="251">
        <v>92.21440724293906</v>
      </c>
      <c r="J15" s="130"/>
      <c r="K15" s="131"/>
      <c r="L15" s="132"/>
    </row>
    <row r="16" spans="1:12" s="133" customFormat="1" ht="41.45" customHeight="1">
      <c r="A16" s="85" t="s">
        <v>219</v>
      </c>
      <c r="B16" s="95">
        <v>847915</v>
      </c>
      <c r="C16" s="53">
        <v>66250</v>
      </c>
      <c r="D16" s="53">
        <v>781665</v>
      </c>
      <c r="E16" s="53">
        <v>781665</v>
      </c>
      <c r="F16" s="207" t="s">
        <v>241</v>
      </c>
      <c r="G16" s="53">
        <v>1210</v>
      </c>
      <c r="H16" s="53">
        <v>780455</v>
      </c>
      <c r="I16" s="251">
        <v>92.18671682892743</v>
      </c>
      <c r="J16" s="130"/>
      <c r="K16" s="131"/>
      <c r="L16" s="132"/>
    </row>
    <row r="17" spans="1:12" s="133" customFormat="1" ht="41.45" customHeight="1">
      <c r="A17" s="85" t="s">
        <v>243</v>
      </c>
      <c r="B17" s="95">
        <v>851328</v>
      </c>
      <c r="C17" s="53">
        <v>58808</v>
      </c>
      <c r="D17" s="53">
        <v>792520</v>
      </c>
      <c r="E17" s="53">
        <v>792520</v>
      </c>
      <c r="F17" s="244">
        <v>0</v>
      </c>
      <c r="G17" s="53">
        <v>1210</v>
      </c>
      <c r="H17" s="53">
        <v>791310</v>
      </c>
      <c r="I17" s="251">
        <v>93.1</v>
      </c>
      <c r="J17" s="130"/>
      <c r="K17" s="131"/>
      <c r="L17" s="132"/>
    </row>
    <row r="18" spans="1:12" s="133" customFormat="1" ht="41.45" customHeight="1">
      <c r="A18" s="85" t="s">
        <v>269</v>
      </c>
      <c r="B18" s="95">
        <v>853714</v>
      </c>
      <c r="C18" s="53">
        <v>58700</v>
      </c>
      <c r="D18" s="53">
        <v>795014</v>
      </c>
      <c r="E18" s="53">
        <v>795014</v>
      </c>
      <c r="F18" s="244">
        <v>0</v>
      </c>
      <c r="G18" s="53">
        <v>1210</v>
      </c>
      <c r="H18" s="53">
        <v>793804</v>
      </c>
      <c r="I18" s="251">
        <v>93.1</v>
      </c>
      <c r="J18" s="130"/>
      <c r="K18" s="131"/>
      <c r="L18" s="132"/>
    </row>
    <row r="19" spans="1:12" s="133" customFormat="1" ht="41.45" customHeight="1">
      <c r="A19" s="85" t="s">
        <v>286</v>
      </c>
      <c r="B19" s="95">
        <v>857527</v>
      </c>
      <c r="C19" s="53">
        <v>51831</v>
      </c>
      <c r="D19" s="53">
        <v>805696</v>
      </c>
      <c r="E19" s="53">
        <v>805696</v>
      </c>
      <c r="F19" s="207" t="s">
        <v>323</v>
      </c>
      <c r="G19" s="53">
        <v>1210</v>
      </c>
      <c r="H19" s="53">
        <v>804486</v>
      </c>
      <c r="I19" s="251">
        <v>94</v>
      </c>
      <c r="J19" s="130"/>
      <c r="K19" s="131"/>
      <c r="L19" s="132"/>
    </row>
    <row r="20" spans="1:10" s="20" customFormat="1" ht="8.25" customHeight="1" thickBot="1">
      <c r="A20" s="444"/>
      <c r="B20" s="445"/>
      <c r="C20" s="446"/>
      <c r="D20" s="447"/>
      <c r="E20" s="448"/>
      <c r="F20" s="447"/>
      <c r="G20" s="446"/>
      <c r="H20" s="446"/>
      <c r="I20" s="449"/>
      <c r="J20" s="65"/>
    </row>
    <row r="21" spans="1:10" ht="12.95" customHeight="1">
      <c r="A21" s="450" t="s">
        <v>108</v>
      </c>
      <c r="B21" s="6"/>
      <c r="C21" s="6"/>
      <c r="D21" s="3"/>
      <c r="E21" s="8"/>
      <c r="F21" s="3"/>
      <c r="G21" s="3"/>
      <c r="H21" s="3"/>
      <c r="I21" s="451" t="s">
        <v>372</v>
      </c>
      <c r="J21" s="75"/>
    </row>
    <row r="22" spans="1:10" ht="12.95" customHeight="1">
      <c r="A22" s="450" t="s">
        <v>373</v>
      </c>
      <c r="B22" s="6"/>
      <c r="C22" s="6"/>
      <c r="D22" s="3"/>
      <c r="E22" s="8"/>
      <c r="F22" s="3"/>
      <c r="G22" s="3"/>
      <c r="H22" s="3"/>
      <c r="I22" s="149" t="s">
        <v>210</v>
      </c>
      <c r="J22" s="13"/>
    </row>
    <row r="23" ht="13.5">
      <c r="J23" s="14"/>
    </row>
    <row r="25" spans="1:10" s="14" customFormat="1" ht="13.5">
      <c r="A25" s="128"/>
      <c r="B25" s="120"/>
      <c r="C25" s="120"/>
      <c r="D25" s="120"/>
      <c r="E25" s="120"/>
      <c r="F25" s="120"/>
      <c r="G25" s="120"/>
      <c r="H25" s="120"/>
      <c r="I25" s="121"/>
      <c r="J25" s="129"/>
    </row>
  </sheetData>
  <mergeCells count="8">
    <mergeCell ref="I7:I9"/>
    <mergeCell ref="A4:I4"/>
    <mergeCell ref="A3:I3"/>
    <mergeCell ref="A7:A9"/>
    <mergeCell ref="B7:B9"/>
    <mergeCell ref="C7:C9"/>
    <mergeCell ref="D7:D9"/>
    <mergeCell ref="E7:H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view="pageBreakPreview" zoomScaleSheetLayoutView="100" workbookViewId="0" topLeftCell="A1">
      <selection activeCell="B35" sqref="B35"/>
    </sheetView>
  </sheetViews>
  <sheetFormatPr defaultColWidth="8.88671875" defaultRowHeight="13.5"/>
  <cols>
    <col min="1" max="2" width="10.10546875" style="12" customWidth="1"/>
    <col min="3" max="3" width="9.21484375" style="12" customWidth="1"/>
    <col min="4" max="4" width="9.88671875" style="12" customWidth="1"/>
    <col min="5" max="5" width="9.21484375" style="12" customWidth="1"/>
    <col min="6" max="6" width="9.88671875" style="12" customWidth="1"/>
    <col min="7" max="7" width="8.3359375" style="12" customWidth="1"/>
    <col min="8" max="16384" width="8.88671875" style="12" customWidth="1"/>
  </cols>
  <sheetData>
    <row r="1" spans="1:7" ht="12" customHeight="1">
      <c r="A1" s="280"/>
      <c r="B1" s="143"/>
      <c r="C1" s="143"/>
      <c r="D1" s="143"/>
      <c r="E1" s="143"/>
      <c r="F1" s="143"/>
      <c r="G1" s="281"/>
    </row>
    <row r="2" spans="1:7" ht="12" customHeight="1">
      <c r="A2" s="143"/>
      <c r="B2" s="143"/>
      <c r="C2" s="143"/>
      <c r="D2" s="143"/>
      <c r="E2" s="143"/>
      <c r="F2" s="143"/>
      <c r="G2" s="143"/>
    </row>
    <row r="3" spans="1:7" ht="20.1" customHeight="1">
      <c r="A3" s="497" t="s">
        <v>283</v>
      </c>
      <c r="B3" s="497"/>
      <c r="C3" s="497"/>
      <c r="D3" s="497"/>
      <c r="E3" s="497"/>
      <c r="F3" s="497"/>
      <c r="G3" s="497"/>
    </row>
    <row r="4" spans="1:7" ht="20.1" customHeight="1">
      <c r="A4" s="614" t="s">
        <v>311</v>
      </c>
      <c r="B4" s="614"/>
      <c r="C4" s="614"/>
      <c r="D4" s="614"/>
      <c r="E4" s="614"/>
      <c r="F4" s="614"/>
      <c r="G4" s="614"/>
    </row>
    <row r="5" spans="1:7" ht="9.95" customHeight="1">
      <c r="A5" s="143"/>
      <c r="B5" s="143"/>
      <c r="C5" s="143"/>
      <c r="D5" s="143"/>
      <c r="E5" s="143"/>
      <c r="F5" s="143"/>
      <c r="G5" s="143"/>
    </row>
    <row r="6" spans="1:7" ht="15" customHeight="1" thickBot="1">
      <c r="A6" s="162" t="s">
        <v>55</v>
      </c>
      <c r="B6" s="21"/>
      <c r="C6" s="21"/>
      <c r="D6" s="21"/>
      <c r="E6" s="21"/>
      <c r="F6" s="21"/>
      <c r="G6" s="283" t="s">
        <v>310</v>
      </c>
    </row>
    <row r="7" spans="1:7" ht="16.5" customHeight="1">
      <c r="A7" s="550" t="s">
        <v>382</v>
      </c>
      <c r="B7" s="553" t="s">
        <v>383</v>
      </c>
      <c r="C7" s="615"/>
      <c r="D7" s="615"/>
      <c r="E7" s="615"/>
      <c r="F7" s="615"/>
      <c r="G7" s="615"/>
    </row>
    <row r="8" spans="1:7" ht="18" customHeight="1">
      <c r="A8" s="551"/>
      <c r="B8" s="77"/>
      <c r="C8" s="80" t="s">
        <v>56</v>
      </c>
      <c r="D8" s="80" t="s">
        <v>57</v>
      </c>
      <c r="E8" s="454" t="s">
        <v>58</v>
      </c>
      <c r="F8" s="81" t="s">
        <v>59</v>
      </c>
      <c r="G8" s="455" t="s">
        <v>60</v>
      </c>
    </row>
    <row r="9" spans="1:7" ht="0.75" customHeight="1">
      <c r="A9" s="551"/>
      <c r="B9" s="263"/>
      <c r="C9" s="263"/>
      <c r="D9" s="263"/>
      <c r="E9" s="263"/>
      <c r="F9" s="257"/>
      <c r="G9" s="266"/>
    </row>
    <row r="10" spans="1:7" ht="18" customHeight="1">
      <c r="A10" s="551"/>
      <c r="B10" s="263"/>
      <c r="C10" s="502" t="s">
        <v>312</v>
      </c>
      <c r="D10" s="502" t="s">
        <v>313</v>
      </c>
      <c r="E10" s="610" t="s">
        <v>42</v>
      </c>
      <c r="F10" s="506" t="s">
        <v>260</v>
      </c>
      <c r="G10" s="612" t="s">
        <v>37</v>
      </c>
    </row>
    <row r="11" spans="1:7" ht="9.75" customHeight="1" thickBot="1">
      <c r="A11" s="552"/>
      <c r="B11" s="264"/>
      <c r="C11" s="503"/>
      <c r="D11" s="503"/>
      <c r="E11" s="611"/>
      <c r="F11" s="591"/>
      <c r="G11" s="613"/>
    </row>
    <row r="12" spans="1:7" s="19" customFormat="1" ht="14.45" customHeight="1">
      <c r="A12" s="61" t="s">
        <v>195</v>
      </c>
      <c r="B12" s="90">
        <v>30076</v>
      </c>
      <c r="C12" s="90">
        <v>13209</v>
      </c>
      <c r="D12" s="90">
        <v>13671</v>
      </c>
      <c r="E12" s="90">
        <v>131</v>
      </c>
      <c r="F12" s="90">
        <v>3065</v>
      </c>
      <c r="G12" s="47" t="s">
        <v>28</v>
      </c>
    </row>
    <row r="13" spans="1:7" s="143" customFormat="1" ht="14.45" customHeight="1">
      <c r="A13" s="62" t="s">
        <v>196</v>
      </c>
      <c r="B13" s="68">
        <v>29820</v>
      </c>
      <c r="C13" s="69">
        <v>13000</v>
      </c>
      <c r="D13" s="69">
        <v>13628</v>
      </c>
      <c r="E13" s="70">
        <v>127</v>
      </c>
      <c r="F13" s="70">
        <v>3065</v>
      </c>
      <c r="G13" s="197" t="s">
        <v>28</v>
      </c>
    </row>
    <row r="14" spans="1:7" s="143" customFormat="1" ht="14.45" customHeight="1">
      <c r="A14" s="62" t="s">
        <v>101</v>
      </c>
      <c r="B14" s="68">
        <v>256</v>
      </c>
      <c r="C14" s="69">
        <v>209</v>
      </c>
      <c r="D14" s="69">
        <v>43</v>
      </c>
      <c r="E14" s="70">
        <v>4</v>
      </c>
      <c r="F14" s="69">
        <v>0</v>
      </c>
      <c r="G14" s="197" t="s">
        <v>28</v>
      </c>
    </row>
    <row r="15" spans="1:7" s="19" customFormat="1" ht="14.45" customHeight="1">
      <c r="A15" s="61" t="s">
        <v>198</v>
      </c>
      <c r="B15" s="90">
        <v>31255</v>
      </c>
      <c r="C15" s="90">
        <v>14113</v>
      </c>
      <c r="D15" s="90">
        <v>12585</v>
      </c>
      <c r="E15" s="90">
        <v>711</v>
      </c>
      <c r="F15" s="90">
        <v>3846</v>
      </c>
      <c r="G15" s="47" t="s">
        <v>28</v>
      </c>
    </row>
    <row r="16" spans="1:7" s="143" customFormat="1" ht="14.45" customHeight="1">
      <c r="A16" s="62" t="s">
        <v>196</v>
      </c>
      <c r="B16" s="140">
        <v>30721</v>
      </c>
      <c r="C16" s="140">
        <v>13737</v>
      </c>
      <c r="D16" s="140">
        <v>12427</v>
      </c>
      <c r="E16" s="140">
        <v>711</v>
      </c>
      <c r="F16" s="140">
        <v>3846</v>
      </c>
      <c r="G16" s="46" t="s">
        <v>28</v>
      </c>
    </row>
    <row r="17" spans="1:7" s="143" customFormat="1" ht="14.45" customHeight="1">
      <c r="A17" s="62" t="s">
        <v>101</v>
      </c>
      <c r="B17" s="140">
        <v>534</v>
      </c>
      <c r="C17" s="140">
        <v>376</v>
      </c>
      <c r="D17" s="140">
        <v>158</v>
      </c>
      <c r="E17" s="140">
        <v>0</v>
      </c>
      <c r="F17" s="140">
        <v>0</v>
      </c>
      <c r="G17" s="46" t="s">
        <v>28</v>
      </c>
    </row>
    <row r="18" spans="1:7" s="19" customFormat="1" ht="14.45" customHeight="1">
      <c r="A18" s="163" t="s">
        <v>201</v>
      </c>
      <c r="B18" s="90">
        <v>32024</v>
      </c>
      <c r="C18" s="90">
        <v>14459</v>
      </c>
      <c r="D18" s="90">
        <v>12759</v>
      </c>
      <c r="E18" s="90">
        <v>744</v>
      </c>
      <c r="F18" s="90">
        <v>4062</v>
      </c>
      <c r="G18" s="66" t="s">
        <v>28</v>
      </c>
    </row>
    <row r="19" spans="1:7" s="153" customFormat="1" ht="14.45" customHeight="1">
      <c r="A19" s="158" t="s">
        <v>202</v>
      </c>
      <c r="B19" s="154">
        <v>34078</v>
      </c>
      <c r="C19" s="90">
        <v>15682</v>
      </c>
      <c r="D19" s="90">
        <v>13318</v>
      </c>
      <c r="E19" s="90">
        <v>699</v>
      </c>
      <c r="F19" s="90">
        <v>4378</v>
      </c>
      <c r="G19" s="66" t="s">
        <v>28</v>
      </c>
    </row>
    <row r="20" spans="1:7" s="152" customFormat="1" ht="14.45" customHeight="1">
      <c r="A20" s="158" t="s">
        <v>188</v>
      </c>
      <c r="B20" s="154">
        <v>41629</v>
      </c>
      <c r="C20" s="90">
        <v>20425</v>
      </c>
      <c r="D20" s="90">
        <v>14966</v>
      </c>
      <c r="E20" s="90">
        <v>892</v>
      </c>
      <c r="F20" s="90">
        <v>5346</v>
      </c>
      <c r="G20" s="66" t="s">
        <v>28</v>
      </c>
    </row>
    <row r="21" spans="1:7" s="152" customFormat="1" ht="14.45" customHeight="1">
      <c r="A21" s="158" t="s">
        <v>217</v>
      </c>
      <c r="B21" s="154">
        <v>47778</v>
      </c>
      <c r="C21" s="90">
        <v>24777</v>
      </c>
      <c r="D21" s="90">
        <v>16094</v>
      </c>
      <c r="E21" s="90">
        <v>840</v>
      </c>
      <c r="F21" s="90">
        <v>6067</v>
      </c>
      <c r="G21" s="66" t="s">
        <v>244</v>
      </c>
    </row>
    <row r="22" spans="1:7" s="152" customFormat="1" ht="14.45" customHeight="1">
      <c r="A22" s="158" t="s">
        <v>243</v>
      </c>
      <c r="B22" s="154">
        <v>56363</v>
      </c>
      <c r="C22" s="90">
        <v>30222</v>
      </c>
      <c r="D22" s="90">
        <v>17903</v>
      </c>
      <c r="E22" s="90">
        <v>1020</v>
      </c>
      <c r="F22" s="90">
        <v>7218</v>
      </c>
      <c r="G22" s="66" t="s">
        <v>28</v>
      </c>
    </row>
    <row r="23" spans="1:7" s="245" customFormat="1" ht="14.45" customHeight="1">
      <c r="A23" s="158" t="s">
        <v>262</v>
      </c>
      <c r="B23" s="154">
        <v>56194.3</v>
      </c>
      <c r="C23" s="90">
        <v>30959.7</v>
      </c>
      <c r="D23" s="90">
        <v>8035.7</v>
      </c>
      <c r="E23" s="90">
        <v>872</v>
      </c>
      <c r="F23" s="90">
        <v>7218</v>
      </c>
      <c r="G23" s="66">
        <v>9108.9</v>
      </c>
    </row>
    <row r="24" spans="1:7" s="152" customFormat="1" ht="14.45" customHeight="1">
      <c r="A24" s="158" t="s">
        <v>286</v>
      </c>
      <c r="B24" s="154">
        <v>63179</v>
      </c>
      <c r="C24" s="90">
        <v>37054</v>
      </c>
      <c r="D24" s="90">
        <v>16403</v>
      </c>
      <c r="E24" s="90">
        <v>114</v>
      </c>
      <c r="F24" s="90">
        <v>9608</v>
      </c>
      <c r="G24" s="66" t="s">
        <v>28</v>
      </c>
    </row>
    <row r="25" spans="1:7" s="153" customFormat="1" ht="5.25" customHeight="1" thickBot="1">
      <c r="A25" s="456"/>
      <c r="B25" s="457"/>
      <c r="C25" s="446"/>
      <c r="D25" s="458"/>
      <c r="E25" s="458"/>
      <c r="F25" s="459"/>
      <c r="G25" s="460"/>
    </row>
    <row r="26" spans="1:7" ht="11.25" customHeight="1" thickBot="1">
      <c r="A26" s="162"/>
      <c r="B26" s="21"/>
      <c r="C26" s="21"/>
      <c r="D26" s="21"/>
      <c r="E26" s="21"/>
      <c r="F26" s="461"/>
      <c r="G26" s="143"/>
    </row>
    <row r="27" spans="1:7" ht="18.95" customHeight="1">
      <c r="A27" s="550" t="s">
        <v>384</v>
      </c>
      <c r="B27" s="619" t="s">
        <v>187</v>
      </c>
      <c r="C27" s="619"/>
      <c r="D27" s="619"/>
      <c r="E27" s="619"/>
      <c r="F27" s="619"/>
      <c r="G27" s="619"/>
    </row>
    <row r="28" spans="1:7" ht="27" customHeight="1">
      <c r="A28" s="551"/>
      <c r="B28" s="462" t="s">
        <v>252</v>
      </c>
      <c r="C28" s="209" t="s">
        <v>61</v>
      </c>
      <c r="D28" s="10" t="s">
        <v>386</v>
      </c>
      <c r="E28" s="10" t="s">
        <v>253</v>
      </c>
      <c r="F28" s="10" t="s">
        <v>387</v>
      </c>
      <c r="G28" s="209" t="s">
        <v>62</v>
      </c>
    </row>
    <row r="29" spans="1:7" s="33" customFormat="1" ht="14.25" customHeight="1">
      <c r="A29" s="551"/>
      <c r="B29" s="164" t="s">
        <v>385</v>
      </c>
      <c r="C29" s="266" t="s">
        <v>140</v>
      </c>
      <c r="D29" s="105" t="s">
        <v>63</v>
      </c>
      <c r="E29" s="104" t="s">
        <v>141</v>
      </c>
      <c r="F29" s="105" t="s">
        <v>64</v>
      </c>
      <c r="G29" s="106" t="s">
        <v>65</v>
      </c>
    </row>
    <row r="30" spans="1:7" ht="12" customHeight="1">
      <c r="A30" s="551"/>
      <c r="B30" s="620" t="s">
        <v>388</v>
      </c>
      <c r="C30" s="622" t="s">
        <v>314</v>
      </c>
      <c r="D30" s="622" t="s">
        <v>315</v>
      </c>
      <c r="E30" s="624" t="s">
        <v>316</v>
      </c>
      <c r="F30" s="622" t="s">
        <v>317</v>
      </c>
      <c r="G30" s="612" t="s">
        <v>163</v>
      </c>
    </row>
    <row r="31" spans="1:7" ht="33.75" customHeight="1" thickBot="1">
      <c r="A31" s="618"/>
      <c r="B31" s="621"/>
      <c r="C31" s="627"/>
      <c r="D31" s="623"/>
      <c r="E31" s="625"/>
      <c r="F31" s="623"/>
      <c r="G31" s="626"/>
    </row>
    <row r="32" spans="1:7" s="19" customFormat="1" ht="14.45" customHeight="1">
      <c r="A32" s="61" t="s">
        <v>190</v>
      </c>
      <c r="B32" s="90">
        <v>94876</v>
      </c>
      <c r="C32" s="90">
        <v>31255</v>
      </c>
      <c r="D32" s="165">
        <v>329.4299928327501</v>
      </c>
      <c r="E32" s="90">
        <v>90880</v>
      </c>
      <c r="F32" s="166">
        <v>957.8818668577933</v>
      </c>
      <c r="G32" s="167">
        <v>34.3</v>
      </c>
    </row>
    <row r="33" spans="1:7" s="143" customFormat="1" ht="14.45" customHeight="1">
      <c r="A33" s="62" t="s">
        <v>196</v>
      </c>
      <c r="B33" s="141">
        <v>92280</v>
      </c>
      <c r="C33" s="141">
        <v>30721</v>
      </c>
      <c r="D33" s="168">
        <v>332.91070654529693</v>
      </c>
      <c r="E33" s="141">
        <v>55520</v>
      </c>
      <c r="F33" s="169">
        <v>601.6471608149111</v>
      </c>
      <c r="G33" s="170">
        <v>55.3</v>
      </c>
    </row>
    <row r="34" spans="1:7" s="143" customFormat="1" ht="14.45" customHeight="1">
      <c r="A34" s="62" t="s">
        <v>101</v>
      </c>
      <c r="B34" s="141">
        <v>2596</v>
      </c>
      <c r="C34" s="141">
        <v>534</v>
      </c>
      <c r="D34" s="168">
        <v>205.70107858243452</v>
      </c>
      <c r="E34" s="141">
        <v>35360</v>
      </c>
      <c r="F34" s="171">
        <v>13620.955315870571</v>
      </c>
      <c r="G34" s="170">
        <v>1.5</v>
      </c>
    </row>
    <row r="35" spans="1:7" s="19" customFormat="1" ht="14.45" customHeight="1">
      <c r="A35" s="158" t="s">
        <v>191</v>
      </c>
      <c r="B35" s="92">
        <v>92235</v>
      </c>
      <c r="C35" s="90">
        <v>32025</v>
      </c>
      <c r="D35" s="117">
        <v>347.21092860627743</v>
      </c>
      <c r="E35" s="93">
        <v>64763</v>
      </c>
      <c r="F35" s="166">
        <v>702.152111454437</v>
      </c>
      <c r="G35" s="167">
        <v>49.44953136821951</v>
      </c>
    </row>
    <row r="36" spans="1:7" s="19" customFormat="1" ht="14.45" customHeight="1">
      <c r="A36" s="158" t="s">
        <v>192</v>
      </c>
      <c r="B36" s="92">
        <v>104286</v>
      </c>
      <c r="C36" s="90">
        <v>34078</v>
      </c>
      <c r="D36" s="117">
        <v>326.7744471932954</v>
      </c>
      <c r="E36" s="93">
        <v>83941</v>
      </c>
      <c r="F36" s="166">
        <v>804.9114933931688</v>
      </c>
      <c r="G36" s="167">
        <v>40.6</v>
      </c>
    </row>
    <row r="37" spans="1:7" s="147" customFormat="1" ht="14.45" customHeight="1">
      <c r="A37" s="158" t="s">
        <v>220</v>
      </c>
      <c r="B37" s="92">
        <v>106570</v>
      </c>
      <c r="C37" s="90">
        <v>41629</v>
      </c>
      <c r="D37" s="117">
        <v>390.6258797034813</v>
      </c>
      <c r="E37" s="93">
        <v>92033</v>
      </c>
      <c r="F37" s="166">
        <v>863.5920052547621</v>
      </c>
      <c r="G37" s="167">
        <v>45.232688274857935</v>
      </c>
    </row>
    <row r="38" spans="1:7" s="147" customFormat="1" ht="14.45" customHeight="1">
      <c r="A38" s="158" t="s">
        <v>217</v>
      </c>
      <c r="B38" s="92">
        <v>106935</v>
      </c>
      <c r="C38" s="90">
        <v>47778</v>
      </c>
      <c r="D38" s="117">
        <v>446.8</v>
      </c>
      <c r="E38" s="93">
        <v>98443</v>
      </c>
      <c r="F38" s="166">
        <v>920.6</v>
      </c>
      <c r="G38" s="167">
        <v>48.5</v>
      </c>
    </row>
    <row r="39" spans="1:7" s="147" customFormat="1" ht="14.45" customHeight="1">
      <c r="A39" s="158" t="s">
        <v>243</v>
      </c>
      <c r="B39" s="92">
        <v>109575</v>
      </c>
      <c r="C39" s="90">
        <v>56363</v>
      </c>
      <c r="D39" s="117">
        <v>514.4</v>
      </c>
      <c r="E39" s="93">
        <v>109230</v>
      </c>
      <c r="F39" s="166">
        <v>996.9</v>
      </c>
      <c r="G39" s="167">
        <v>51.6</v>
      </c>
    </row>
    <row r="40" spans="1:7" s="222" customFormat="1" ht="14.45" customHeight="1">
      <c r="A40" s="158" t="s">
        <v>262</v>
      </c>
      <c r="B40" s="92">
        <v>109942</v>
      </c>
      <c r="C40" s="90">
        <v>56195</v>
      </c>
      <c r="D40" s="117">
        <v>511.1331429299085</v>
      </c>
      <c r="E40" s="93">
        <v>110882</v>
      </c>
      <c r="F40" s="166">
        <v>1008.5499627076096</v>
      </c>
      <c r="G40" s="167">
        <v>50.680002164463126</v>
      </c>
    </row>
    <row r="41" spans="1:7" s="147" customFormat="1" ht="14.45" customHeight="1">
      <c r="A41" s="158" t="s">
        <v>286</v>
      </c>
      <c r="B41" s="92">
        <v>108416</v>
      </c>
      <c r="C41" s="90">
        <v>66582</v>
      </c>
      <c r="D41" s="117">
        <v>614.1308859475165</v>
      </c>
      <c r="E41" s="93">
        <v>114101</v>
      </c>
      <c r="F41" s="166">
        <v>1052.44</v>
      </c>
      <c r="G41" s="167">
        <v>58.35</v>
      </c>
    </row>
    <row r="42" spans="1:7" ht="6" customHeight="1" thickBot="1">
      <c r="A42" s="456"/>
      <c r="B42" s="457"/>
      <c r="C42" s="447"/>
      <c r="D42" s="458"/>
      <c r="E42" s="458"/>
      <c r="F42" s="459"/>
      <c r="G42" s="460"/>
    </row>
    <row r="43" spans="1:7" ht="12.95" customHeight="1">
      <c r="A43" s="162" t="s">
        <v>208</v>
      </c>
      <c r="B43" s="143"/>
      <c r="C43" s="143"/>
      <c r="D43" s="616" t="s">
        <v>372</v>
      </c>
      <c r="E43" s="617"/>
      <c r="F43" s="617"/>
      <c r="G43" s="617"/>
    </row>
    <row r="44" spans="1:7" ht="12.95" customHeight="1">
      <c r="A44" s="162"/>
      <c r="B44" s="143"/>
      <c r="C44" s="143"/>
      <c r="D44" s="463"/>
      <c r="E44" s="453"/>
      <c r="F44" s="453"/>
      <c r="G44" s="453"/>
    </row>
    <row r="45" ht="13.5">
      <c r="A45" s="34" t="s">
        <v>100</v>
      </c>
    </row>
    <row r="46" ht="13.5">
      <c r="B46" s="35" t="s">
        <v>87</v>
      </c>
    </row>
    <row r="48" ht="12.75" customHeight="1"/>
    <row r="49" ht="13.5">
      <c r="D49" s="172"/>
    </row>
  </sheetData>
  <mergeCells count="18">
    <mergeCell ref="D43:G43"/>
    <mergeCell ref="A27:A31"/>
    <mergeCell ref="B27:G27"/>
    <mergeCell ref="B30:B31"/>
    <mergeCell ref="D30:D31"/>
    <mergeCell ref="E30:E31"/>
    <mergeCell ref="F30:F31"/>
    <mergeCell ref="G30:G31"/>
    <mergeCell ref="C30:C31"/>
    <mergeCell ref="E10:E11"/>
    <mergeCell ref="F10:F11"/>
    <mergeCell ref="G10:G11"/>
    <mergeCell ref="A3:G3"/>
    <mergeCell ref="A4:G4"/>
    <mergeCell ref="A7:A11"/>
    <mergeCell ref="B7:G7"/>
    <mergeCell ref="C10:C11"/>
    <mergeCell ref="D10:D11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view="pageBreakPreview" zoomScale="90" zoomScaleSheetLayoutView="90" workbookViewId="0" topLeftCell="A1">
      <selection activeCell="E16" sqref="E16"/>
    </sheetView>
  </sheetViews>
  <sheetFormatPr defaultColWidth="8.88671875" defaultRowHeight="13.5"/>
  <cols>
    <col min="1" max="1" width="8.99609375" style="0" customWidth="1"/>
    <col min="2" max="2" width="10.4453125" style="0" customWidth="1"/>
    <col min="3" max="3" width="10.21484375" style="0" customWidth="1"/>
    <col min="4" max="4" width="8.21484375" style="7" customWidth="1"/>
    <col min="5" max="6" width="9.21484375" style="0" customWidth="1"/>
    <col min="7" max="7" width="10.10546875" style="0" customWidth="1"/>
    <col min="8" max="8" width="7.99609375" style="0" customWidth="1"/>
    <col min="9" max="9" width="7.5546875" style="0" customWidth="1"/>
    <col min="10" max="10" width="7.6640625" style="0" customWidth="1"/>
    <col min="11" max="11" width="6.3359375" style="0" customWidth="1"/>
    <col min="12" max="12" width="7.99609375" style="0" customWidth="1"/>
    <col min="13" max="13" width="8.10546875" style="0" customWidth="1"/>
    <col min="14" max="14" width="8.5546875" style="0" customWidth="1"/>
    <col min="15" max="15" width="11.99609375" style="0" customWidth="1"/>
    <col min="16" max="16" width="10.6640625" style="0" customWidth="1"/>
    <col min="17" max="18" width="8.77734375" style="0" customWidth="1"/>
    <col min="19" max="22" width="9.5546875" style="0" customWidth="1"/>
    <col min="25" max="27" width="11.99609375" style="0" customWidth="1"/>
    <col min="28" max="28" width="12.99609375" style="0" customWidth="1"/>
  </cols>
  <sheetData>
    <row r="1" spans="1:28" ht="12" customHeight="1">
      <c r="A1" s="273"/>
      <c r="B1" s="125"/>
      <c r="C1" s="125"/>
      <c r="D1" s="46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274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="368" customFormat="1" ht="12" customHeight="1">
      <c r="D2" s="464"/>
    </row>
    <row r="3" spans="1:28" s="368" customFormat="1" ht="20.1" customHeight="1">
      <c r="A3" s="628" t="s">
        <v>284</v>
      </c>
      <c r="B3" s="628"/>
      <c r="C3" s="628"/>
      <c r="D3" s="628"/>
      <c r="E3" s="628"/>
      <c r="F3" s="628"/>
      <c r="G3" s="628"/>
      <c r="H3" s="629" t="s">
        <v>288</v>
      </c>
      <c r="I3" s="629"/>
      <c r="J3" s="629"/>
      <c r="K3" s="629"/>
      <c r="L3" s="629"/>
      <c r="M3" s="629"/>
      <c r="N3" s="629"/>
      <c r="O3" s="629"/>
      <c r="P3" s="628" t="s">
        <v>289</v>
      </c>
      <c r="Q3" s="628"/>
      <c r="R3" s="628"/>
      <c r="S3" s="628"/>
      <c r="T3" s="628"/>
      <c r="U3" s="628"/>
      <c r="V3" s="628"/>
      <c r="W3" s="629" t="s">
        <v>290</v>
      </c>
      <c r="X3" s="629"/>
      <c r="Y3" s="629"/>
      <c r="Z3" s="629"/>
      <c r="AA3" s="629"/>
      <c r="AB3" s="629"/>
    </row>
    <row r="4" spans="1:28" ht="15" customHeight="1">
      <c r="A4" s="125"/>
      <c r="B4" s="125"/>
      <c r="C4" s="125"/>
      <c r="D4" s="465"/>
      <c r="E4" s="125"/>
      <c r="F4" s="125"/>
      <c r="G4" s="125"/>
      <c r="H4" s="18"/>
      <c r="I4" s="18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8" ht="15" customHeight="1">
      <c r="A5" s="125"/>
      <c r="B5" s="125"/>
      <c r="C5" s="125"/>
      <c r="D5" s="46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8" ht="15" customHeight="1" thickBot="1">
      <c r="A6" s="6" t="s">
        <v>271</v>
      </c>
      <c r="B6" s="125"/>
      <c r="C6" s="125"/>
      <c r="D6" s="465"/>
      <c r="E6" s="279"/>
      <c r="F6" s="279"/>
      <c r="G6" s="279"/>
      <c r="H6" s="125"/>
      <c r="I6" s="125"/>
      <c r="J6" s="125"/>
      <c r="K6" s="125"/>
      <c r="L6" s="125"/>
      <c r="M6" s="125"/>
      <c r="N6" s="125"/>
      <c r="O6" s="98" t="s">
        <v>272</v>
      </c>
      <c r="P6" s="466" t="s">
        <v>389</v>
      </c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98" t="s">
        <v>272</v>
      </c>
    </row>
    <row r="7" spans="1:28" ht="18" customHeight="1">
      <c r="A7" s="633" t="s">
        <v>52</v>
      </c>
      <c r="B7" s="656" t="s">
        <v>166</v>
      </c>
      <c r="C7" s="656" t="s">
        <v>167</v>
      </c>
      <c r="D7" s="658" t="s">
        <v>390</v>
      </c>
      <c r="E7" s="648" t="s">
        <v>154</v>
      </c>
      <c r="F7" s="649"/>
      <c r="G7" s="649"/>
      <c r="H7" s="649" t="s">
        <v>182</v>
      </c>
      <c r="I7" s="649"/>
      <c r="J7" s="649"/>
      <c r="K7" s="650"/>
      <c r="L7" s="648" t="s">
        <v>183</v>
      </c>
      <c r="M7" s="651"/>
      <c r="N7" s="651"/>
      <c r="O7" s="636" t="s">
        <v>139</v>
      </c>
      <c r="P7" s="633" t="s">
        <v>84</v>
      </c>
      <c r="Q7" s="643" t="s">
        <v>391</v>
      </c>
      <c r="R7" s="644"/>
      <c r="S7" s="644"/>
      <c r="T7" s="644"/>
      <c r="U7" s="644"/>
      <c r="V7" s="644"/>
      <c r="W7" s="645" t="s">
        <v>149</v>
      </c>
      <c r="X7" s="646"/>
      <c r="Y7" s="641" t="s">
        <v>175</v>
      </c>
      <c r="Z7" s="641" t="s">
        <v>176</v>
      </c>
      <c r="AA7" s="641" t="s">
        <v>177</v>
      </c>
      <c r="AB7" s="636" t="s">
        <v>51</v>
      </c>
    </row>
    <row r="8" spans="1:28" ht="18" customHeight="1">
      <c r="A8" s="634"/>
      <c r="B8" s="657"/>
      <c r="C8" s="657"/>
      <c r="D8" s="659"/>
      <c r="E8" s="480" t="s">
        <v>165</v>
      </c>
      <c r="F8" s="480" t="s">
        <v>166</v>
      </c>
      <c r="G8" s="481" t="s">
        <v>167</v>
      </c>
      <c r="H8" s="652" t="s">
        <v>186</v>
      </c>
      <c r="I8" s="653"/>
      <c r="J8" s="482" t="s">
        <v>392</v>
      </c>
      <c r="K8" s="483" t="s">
        <v>138</v>
      </c>
      <c r="L8" s="480" t="s">
        <v>174</v>
      </c>
      <c r="M8" s="654" t="s">
        <v>184</v>
      </c>
      <c r="N8" s="655"/>
      <c r="O8" s="637"/>
      <c r="P8" s="634"/>
      <c r="Q8" s="639" t="s">
        <v>393</v>
      </c>
      <c r="R8" s="640"/>
      <c r="S8" s="639" t="s">
        <v>150</v>
      </c>
      <c r="T8" s="647"/>
      <c r="U8" s="647"/>
      <c r="V8" s="647"/>
      <c r="W8" s="632" t="s">
        <v>318</v>
      </c>
      <c r="X8" s="631"/>
      <c r="Y8" s="642"/>
      <c r="Z8" s="642"/>
      <c r="AA8" s="642"/>
      <c r="AB8" s="637"/>
    </row>
    <row r="9" spans="1:28" ht="16.5" customHeight="1">
      <c r="A9" s="634"/>
      <c r="B9" s="660" t="s">
        <v>171</v>
      </c>
      <c r="C9" s="662" t="s">
        <v>170</v>
      </c>
      <c r="D9" s="660" t="s">
        <v>172</v>
      </c>
      <c r="E9" s="662" t="s">
        <v>173</v>
      </c>
      <c r="F9" s="660" t="s">
        <v>171</v>
      </c>
      <c r="G9" s="664" t="s">
        <v>170</v>
      </c>
      <c r="H9" s="484" t="s">
        <v>80</v>
      </c>
      <c r="I9" s="481" t="s">
        <v>81</v>
      </c>
      <c r="J9" s="662" t="s">
        <v>168</v>
      </c>
      <c r="K9" s="662" t="s">
        <v>83</v>
      </c>
      <c r="L9" s="662" t="s">
        <v>173</v>
      </c>
      <c r="M9" s="485" t="s">
        <v>53</v>
      </c>
      <c r="N9" s="485" t="s">
        <v>54</v>
      </c>
      <c r="O9" s="637"/>
      <c r="P9" s="634"/>
      <c r="Q9" s="630" t="s">
        <v>186</v>
      </c>
      <c r="R9" s="631"/>
      <c r="S9" s="116" t="s">
        <v>53</v>
      </c>
      <c r="T9" s="114" t="s">
        <v>54</v>
      </c>
      <c r="U9" s="630" t="s">
        <v>186</v>
      </c>
      <c r="V9" s="632"/>
      <c r="W9" s="155" t="s">
        <v>78</v>
      </c>
      <c r="X9" s="115" t="s">
        <v>79</v>
      </c>
      <c r="Y9" s="270" t="s">
        <v>85</v>
      </c>
      <c r="Z9" s="267" t="s">
        <v>321</v>
      </c>
      <c r="AA9" s="267" t="s">
        <v>148</v>
      </c>
      <c r="AB9" s="637"/>
    </row>
    <row r="10" spans="1:28" ht="15" customHeight="1" thickBot="1">
      <c r="A10" s="635"/>
      <c r="B10" s="661"/>
      <c r="C10" s="663"/>
      <c r="D10" s="661"/>
      <c r="E10" s="663"/>
      <c r="F10" s="661"/>
      <c r="G10" s="665"/>
      <c r="H10" s="486" t="s">
        <v>86</v>
      </c>
      <c r="I10" s="272" t="s">
        <v>82</v>
      </c>
      <c r="J10" s="663"/>
      <c r="K10" s="663"/>
      <c r="L10" s="663"/>
      <c r="M10" s="269" t="s">
        <v>164</v>
      </c>
      <c r="N10" s="269" t="s">
        <v>147</v>
      </c>
      <c r="O10" s="638"/>
      <c r="P10" s="635"/>
      <c r="Q10" s="122" t="s">
        <v>80</v>
      </c>
      <c r="R10" s="122" t="s">
        <v>81</v>
      </c>
      <c r="S10" s="36" t="s">
        <v>171</v>
      </c>
      <c r="T10" s="269" t="s">
        <v>181</v>
      </c>
      <c r="U10" s="123" t="s">
        <v>80</v>
      </c>
      <c r="V10" s="124" t="s">
        <v>81</v>
      </c>
      <c r="W10" s="156" t="s">
        <v>168</v>
      </c>
      <c r="X10" s="268" t="s">
        <v>169</v>
      </c>
      <c r="Y10" s="271" t="s">
        <v>319</v>
      </c>
      <c r="Z10" s="268" t="s">
        <v>320</v>
      </c>
      <c r="AA10" s="268" t="s">
        <v>319</v>
      </c>
      <c r="AB10" s="638"/>
    </row>
    <row r="11" spans="1:28" s="15" customFormat="1" ht="45" customHeight="1">
      <c r="A11" s="45" t="s">
        <v>198</v>
      </c>
      <c r="B11" s="56">
        <v>1960990</v>
      </c>
      <c r="C11" s="56">
        <v>1675175</v>
      </c>
      <c r="D11" s="56">
        <v>85.42496392128466</v>
      </c>
      <c r="E11" s="56">
        <v>29.7</v>
      </c>
      <c r="F11" s="56">
        <v>737468</v>
      </c>
      <c r="G11" s="56">
        <v>737468</v>
      </c>
      <c r="H11" s="57">
        <v>86884</v>
      </c>
      <c r="I11" s="57">
        <v>551164</v>
      </c>
      <c r="J11" s="56">
        <v>26765</v>
      </c>
      <c r="K11" s="56">
        <v>72665</v>
      </c>
      <c r="L11" s="56">
        <v>39.41</v>
      </c>
      <c r="M11" s="56">
        <v>803620</v>
      </c>
      <c r="N11" s="56">
        <v>587371</v>
      </c>
      <c r="O11" s="52" t="s">
        <v>198</v>
      </c>
      <c r="P11" s="45" t="s">
        <v>198</v>
      </c>
      <c r="Q11" s="56">
        <v>12741</v>
      </c>
      <c r="R11" s="56">
        <v>574630</v>
      </c>
      <c r="S11" s="56">
        <v>419902</v>
      </c>
      <c r="T11" s="56">
        <v>350336</v>
      </c>
      <c r="U11" s="139">
        <v>28061</v>
      </c>
      <c r="V11" s="139">
        <v>322078</v>
      </c>
      <c r="W11" s="57">
        <v>197</v>
      </c>
      <c r="X11" s="57">
        <v>0</v>
      </c>
      <c r="Y11" s="139">
        <v>28803</v>
      </c>
      <c r="Z11" s="139">
        <v>61427</v>
      </c>
      <c r="AA11" s="139">
        <v>65563</v>
      </c>
      <c r="AB11" s="52" t="s">
        <v>198</v>
      </c>
    </row>
    <row r="12" spans="1:28" s="125" customFormat="1" ht="45" customHeight="1">
      <c r="A12" s="37" t="s">
        <v>196</v>
      </c>
      <c r="B12" s="54">
        <v>1361568</v>
      </c>
      <c r="C12" s="54">
        <v>1328350</v>
      </c>
      <c r="D12" s="54">
        <v>97.56031281581235</v>
      </c>
      <c r="E12" s="54">
        <v>29.7</v>
      </c>
      <c r="F12" s="54">
        <v>737468</v>
      </c>
      <c r="G12" s="54">
        <v>737468</v>
      </c>
      <c r="H12" s="55">
        <v>86884</v>
      </c>
      <c r="I12" s="55">
        <v>551164</v>
      </c>
      <c r="J12" s="54">
        <v>26765</v>
      </c>
      <c r="K12" s="54">
        <v>72665</v>
      </c>
      <c r="L12" s="54">
        <v>18.61</v>
      </c>
      <c r="M12" s="54">
        <v>310400</v>
      </c>
      <c r="N12" s="54">
        <v>295626</v>
      </c>
      <c r="O12" s="76" t="s">
        <v>199</v>
      </c>
      <c r="P12" s="37" t="s">
        <v>196</v>
      </c>
      <c r="Q12" s="54">
        <v>12741</v>
      </c>
      <c r="R12" s="54">
        <v>282885</v>
      </c>
      <c r="S12" s="54">
        <v>313700</v>
      </c>
      <c r="T12" s="54">
        <v>295256</v>
      </c>
      <c r="U12" s="58">
        <v>7769</v>
      </c>
      <c r="V12" s="58">
        <v>287487</v>
      </c>
      <c r="W12" s="54" t="s">
        <v>28</v>
      </c>
      <c r="X12" s="54" t="s">
        <v>28</v>
      </c>
      <c r="Y12" s="58">
        <v>24745</v>
      </c>
      <c r="Z12" s="140">
        <v>48520</v>
      </c>
      <c r="AA12" s="140">
        <v>267</v>
      </c>
      <c r="AB12" s="76" t="s">
        <v>199</v>
      </c>
    </row>
    <row r="13" spans="1:28" s="125" customFormat="1" ht="45" customHeight="1">
      <c r="A13" s="37" t="s">
        <v>101</v>
      </c>
      <c r="B13" s="54">
        <v>599422</v>
      </c>
      <c r="C13" s="54">
        <v>346825</v>
      </c>
      <c r="D13" s="54">
        <v>57.9</v>
      </c>
      <c r="E13" s="54" t="s">
        <v>28</v>
      </c>
      <c r="F13" s="54" t="s">
        <v>28</v>
      </c>
      <c r="G13" s="54" t="s">
        <v>28</v>
      </c>
      <c r="H13" s="55" t="s">
        <v>28</v>
      </c>
      <c r="I13" s="55" t="s">
        <v>28</v>
      </c>
      <c r="J13" s="54" t="s">
        <v>28</v>
      </c>
      <c r="K13" s="54" t="s">
        <v>28</v>
      </c>
      <c r="L13" s="54">
        <v>20.8</v>
      </c>
      <c r="M13" s="54">
        <v>493220</v>
      </c>
      <c r="N13" s="54">
        <v>291745</v>
      </c>
      <c r="O13" s="76" t="s">
        <v>200</v>
      </c>
      <c r="P13" s="37" t="s">
        <v>101</v>
      </c>
      <c r="Q13" s="54" t="s">
        <v>28</v>
      </c>
      <c r="R13" s="54">
        <v>291745</v>
      </c>
      <c r="S13" s="54">
        <v>106202</v>
      </c>
      <c r="T13" s="54">
        <v>55080</v>
      </c>
      <c r="U13" s="58">
        <v>20292</v>
      </c>
      <c r="V13" s="58">
        <v>34591</v>
      </c>
      <c r="W13" s="54">
        <v>197</v>
      </c>
      <c r="X13" s="54" t="s">
        <v>28</v>
      </c>
      <c r="Y13" s="58">
        <v>4058</v>
      </c>
      <c r="Z13" s="140">
        <v>12907</v>
      </c>
      <c r="AA13" s="140">
        <v>65296</v>
      </c>
      <c r="AB13" s="76" t="s">
        <v>200</v>
      </c>
    </row>
    <row r="14" spans="1:28" s="20" customFormat="1" ht="45" customHeight="1">
      <c r="A14" s="78" t="s">
        <v>201</v>
      </c>
      <c r="B14" s="47">
        <v>1926717</v>
      </c>
      <c r="C14" s="47">
        <v>1697146</v>
      </c>
      <c r="D14" s="86">
        <v>88.08486145085138</v>
      </c>
      <c r="E14" s="86">
        <v>29.7</v>
      </c>
      <c r="F14" s="47">
        <v>737468</v>
      </c>
      <c r="G14" s="47">
        <v>737468</v>
      </c>
      <c r="H14" s="47">
        <v>86884</v>
      </c>
      <c r="I14" s="47">
        <v>551164</v>
      </c>
      <c r="J14" s="47">
        <v>26765</v>
      </c>
      <c r="K14" s="47">
        <v>72655</v>
      </c>
      <c r="L14" s="86">
        <v>39.4</v>
      </c>
      <c r="M14" s="47">
        <v>771749</v>
      </c>
      <c r="N14" s="47">
        <v>609342</v>
      </c>
      <c r="O14" s="87" t="s">
        <v>201</v>
      </c>
      <c r="P14" s="88" t="s">
        <v>201</v>
      </c>
      <c r="Q14" s="90">
        <v>12741</v>
      </c>
      <c r="R14" s="90">
        <v>596601</v>
      </c>
      <c r="S14" s="91">
        <v>417500</v>
      </c>
      <c r="T14" s="90">
        <v>350336</v>
      </c>
      <c r="U14" s="90">
        <v>28061</v>
      </c>
      <c r="V14" s="90">
        <v>322078</v>
      </c>
      <c r="W14" s="47">
        <v>197</v>
      </c>
      <c r="X14" s="47">
        <v>0</v>
      </c>
      <c r="Y14" s="90">
        <v>29222</v>
      </c>
      <c r="Z14" s="90">
        <v>62441</v>
      </c>
      <c r="AA14" s="90">
        <v>65563</v>
      </c>
      <c r="AB14" s="89" t="s">
        <v>201</v>
      </c>
    </row>
    <row r="15" spans="1:28" s="20" customFormat="1" ht="45" customHeight="1">
      <c r="A15" s="78" t="s">
        <v>202</v>
      </c>
      <c r="B15" s="47">
        <v>1926717</v>
      </c>
      <c r="C15" s="47">
        <v>1755238</v>
      </c>
      <c r="D15" s="86">
        <v>91.1</v>
      </c>
      <c r="E15" s="86">
        <v>28.5</v>
      </c>
      <c r="F15" s="47">
        <v>709020</v>
      </c>
      <c r="G15" s="47">
        <v>709020</v>
      </c>
      <c r="H15" s="47">
        <v>82858</v>
      </c>
      <c r="I15" s="47">
        <v>526768</v>
      </c>
      <c r="J15" s="47">
        <v>26739</v>
      </c>
      <c r="K15" s="47">
        <v>72655</v>
      </c>
      <c r="L15" s="86">
        <v>40.6</v>
      </c>
      <c r="M15" s="47">
        <v>771749</v>
      </c>
      <c r="N15" s="47">
        <v>666678</v>
      </c>
      <c r="O15" s="87" t="s">
        <v>202</v>
      </c>
      <c r="P15" s="88" t="s">
        <v>202</v>
      </c>
      <c r="Q15" s="90">
        <v>12741</v>
      </c>
      <c r="R15" s="90">
        <v>653937</v>
      </c>
      <c r="S15" s="91">
        <v>445948</v>
      </c>
      <c r="T15" s="90">
        <v>379540</v>
      </c>
      <c r="U15" s="90">
        <v>32225</v>
      </c>
      <c r="V15" s="90">
        <v>347024</v>
      </c>
      <c r="W15" s="47">
        <v>291</v>
      </c>
      <c r="X15" s="47">
        <v>0</v>
      </c>
      <c r="Y15" s="90">
        <v>30706</v>
      </c>
      <c r="Z15" s="90">
        <v>65216</v>
      </c>
      <c r="AA15" s="90">
        <v>65563</v>
      </c>
      <c r="AB15" s="89" t="s">
        <v>202</v>
      </c>
    </row>
    <row r="16" spans="1:28" s="159" customFormat="1" ht="45" customHeight="1">
      <c r="A16" s="160" t="s">
        <v>188</v>
      </c>
      <c r="B16" s="47">
        <v>1926814</v>
      </c>
      <c r="C16" s="47">
        <v>1760650</v>
      </c>
      <c r="D16" s="86">
        <v>91.37623039899026</v>
      </c>
      <c r="E16" s="86">
        <v>28.5</v>
      </c>
      <c r="F16" s="47">
        <v>709117</v>
      </c>
      <c r="G16" s="47">
        <v>709117</v>
      </c>
      <c r="H16" s="47">
        <v>82955</v>
      </c>
      <c r="I16" s="47">
        <v>526768</v>
      </c>
      <c r="J16" s="47">
        <v>26739</v>
      </c>
      <c r="K16" s="47">
        <v>72655</v>
      </c>
      <c r="L16" s="86">
        <v>40.7</v>
      </c>
      <c r="M16" s="47">
        <v>771749</v>
      </c>
      <c r="N16" s="47">
        <v>671993</v>
      </c>
      <c r="O16" s="161" t="s">
        <v>188</v>
      </c>
      <c r="P16" s="88" t="s">
        <v>188</v>
      </c>
      <c r="Q16" s="90">
        <v>12741</v>
      </c>
      <c r="R16" s="90">
        <v>659252</v>
      </c>
      <c r="S16" s="91">
        <v>445948</v>
      </c>
      <c r="T16" s="90">
        <v>379540</v>
      </c>
      <c r="U16" s="90">
        <v>32225</v>
      </c>
      <c r="V16" s="90">
        <v>347024</v>
      </c>
      <c r="W16" s="47">
        <v>291</v>
      </c>
      <c r="X16" s="47">
        <v>0</v>
      </c>
      <c r="Y16" s="90">
        <v>30852</v>
      </c>
      <c r="Z16" s="90">
        <v>65471</v>
      </c>
      <c r="AA16" s="90">
        <v>65564</v>
      </c>
      <c r="AB16" s="89" t="s">
        <v>188</v>
      </c>
    </row>
    <row r="17" spans="1:28" s="159" customFormat="1" ht="45" customHeight="1">
      <c r="A17" s="160" t="s">
        <v>217</v>
      </c>
      <c r="B17" s="47">
        <v>2665451</v>
      </c>
      <c r="C17" s="47">
        <v>2044147</v>
      </c>
      <c r="D17" s="86">
        <v>76.69047376972978</v>
      </c>
      <c r="E17" s="86" t="s">
        <v>287</v>
      </c>
      <c r="F17" s="47">
        <v>713361</v>
      </c>
      <c r="G17" s="47">
        <v>713361</v>
      </c>
      <c r="H17" s="47">
        <v>126740</v>
      </c>
      <c r="I17" s="47">
        <v>577938</v>
      </c>
      <c r="J17" s="47">
        <v>2349</v>
      </c>
      <c r="K17" s="47">
        <v>6334</v>
      </c>
      <c r="L17" s="208" t="s">
        <v>242</v>
      </c>
      <c r="M17" s="47">
        <v>1327178</v>
      </c>
      <c r="N17" s="47">
        <v>705874</v>
      </c>
      <c r="O17" s="161" t="s">
        <v>216</v>
      </c>
      <c r="P17" s="88" t="s">
        <v>216</v>
      </c>
      <c r="Q17" s="90">
        <v>1306</v>
      </c>
      <c r="R17" s="90">
        <v>704568</v>
      </c>
      <c r="S17" s="91">
        <v>624912</v>
      </c>
      <c r="T17" s="90">
        <v>624912</v>
      </c>
      <c r="U17" s="90">
        <v>135377</v>
      </c>
      <c r="V17" s="90">
        <v>452224</v>
      </c>
      <c r="W17" s="47">
        <v>170</v>
      </c>
      <c r="X17" s="47">
        <v>37141</v>
      </c>
      <c r="Y17" s="90">
        <v>33189</v>
      </c>
      <c r="Z17" s="90">
        <v>74289</v>
      </c>
      <c r="AA17" s="90">
        <v>65547</v>
      </c>
      <c r="AB17" s="89" t="s">
        <v>216</v>
      </c>
    </row>
    <row r="18" spans="1:28" s="159" customFormat="1" ht="45" customHeight="1">
      <c r="A18" s="160" t="s">
        <v>243</v>
      </c>
      <c r="B18" s="47">
        <v>2669036</v>
      </c>
      <c r="C18" s="47">
        <v>2080970</v>
      </c>
      <c r="D18" s="86">
        <v>77.95603156496836</v>
      </c>
      <c r="E18" s="86" t="s">
        <v>323</v>
      </c>
      <c r="F18" s="47">
        <v>713576</v>
      </c>
      <c r="G18" s="47">
        <v>713955</v>
      </c>
      <c r="H18" s="47">
        <v>126740</v>
      </c>
      <c r="I18" s="47">
        <v>578036</v>
      </c>
      <c r="J18" s="47">
        <v>2349</v>
      </c>
      <c r="K18" s="47">
        <v>6615</v>
      </c>
      <c r="L18" s="208" t="s">
        <v>323</v>
      </c>
      <c r="M18" s="47">
        <v>1330204</v>
      </c>
      <c r="N18" s="47">
        <v>741974</v>
      </c>
      <c r="O18" s="161" t="s">
        <v>243</v>
      </c>
      <c r="P18" s="88" t="s">
        <v>243</v>
      </c>
      <c r="Q18" s="90">
        <v>1306</v>
      </c>
      <c r="R18" s="90">
        <v>740668</v>
      </c>
      <c r="S18" s="91">
        <v>625256</v>
      </c>
      <c r="T18" s="90">
        <v>625256</v>
      </c>
      <c r="U18" s="90">
        <v>135377</v>
      </c>
      <c r="V18" s="90">
        <v>452450</v>
      </c>
      <c r="W18" s="47">
        <v>170</v>
      </c>
      <c r="X18" s="47">
        <v>37259</v>
      </c>
      <c r="Y18" s="90">
        <v>34074</v>
      </c>
      <c r="Z18" s="90">
        <v>97294</v>
      </c>
      <c r="AA18" s="90">
        <v>65547</v>
      </c>
      <c r="AB18" s="89" t="s">
        <v>243</v>
      </c>
    </row>
    <row r="19" spans="1:28" s="159" customFormat="1" ht="45" customHeight="1">
      <c r="A19" s="160" t="s">
        <v>269</v>
      </c>
      <c r="B19" s="47">
        <v>2669071</v>
      </c>
      <c r="C19" s="47">
        <v>2133543</v>
      </c>
      <c r="D19" s="86">
        <v>79.9</v>
      </c>
      <c r="E19" s="86" t="s">
        <v>323</v>
      </c>
      <c r="F19" s="47">
        <v>713955</v>
      </c>
      <c r="G19" s="47">
        <v>713740</v>
      </c>
      <c r="H19" s="47">
        <v>126740</v>
      </c>
      <c r="I19" s="47">
        <v>578036</v>
      </c>
      <c r="J19" s="47">
        <v>2349</v>
      </c>
      <c r="K19" s="47">
        <v>6615</v>
      </c>
      <c r="L19" s="208" t="s">
        <v>323</v>
      </c>
      <c r="M19" s="47">
        <v>1330204</v>
      </c>
      <c r="N19" s="47">
        <v>794547</v>
      </c>
      <c r="O19" s="161" t="s">
        <v>269</v>
      </c>
      <c r="P19" s="88" t="s">
        <v>269</v>
      </c>
      <c r="Q19" s="90">
        <v>1306</v>
      </c>
      <c r="R19" s="90">
        <v>793241</v>
      </c>
      <c r="S19" s="91">
        <v>624912</v>
      </c>
      <c r="T19" s="90">
        <v>625256</v>
      </c>
      <c r="U19" s="90">
        <v>135377</v>
      </c>
      <c r="V19" s="90">
        <v>452450</v>
      </c>
      <c r="W19" s="47">
        <v>170</v>
      </c>
      <c r="X19" s="47">
        <v>37259</v>
      </c>
      <c r="Y19" s="90">
        <v>35409</v>
      </c>
      <c r="Z19" s="90">
        <v>98510</v>
      </c>
      <c r="AA19" s="90">
        <v>65547</v>
      </c>
      <c r="AB19" s="89" t="s">
        <v>269</v>
      </c>
    </row>
    <row r="20" spans="1:28" s="159" customFormat="1" ht="45" customHeight="1">
      <c r="A20" s="160" t="s">
        <v>286</v>
      </c>
      <c r="B20" s="47">
        <v>2678425</v>
      </c>
      <c r="C20" s="47">
        <v>2166929</v>
      </c>
      <c r="D20" s="86">
        <v>80.9</v>
      </c>
      <c r="E20" s="86" t="s">
        <v>323</v>
      </c>
      <c r="F20" s="47">
        <v>713955</v>
      </c>
      <c r="G20" s="47">
        <v>713740</v>
      </c>
      <c r="H20" s="47">
        <v>126740</v>
      </c>
      <c r="I20" s="47">
        <v>578036</v>
      </c>
      <c r="J20" s="47">
        <v>2349</v>
      </c>
      <c r="K20" s="47">
        <v>6615</v>
      </c>
      <c r="L20" s="208" t="s">
        <v>323</v>
      </c>
      <c r="M20" s="47">
        <v>1339001</v>
      </c>
      <c r="N20" s="47">
        <v>827720</v>
      </c>
      <c r="O20" s="161" t="s">
        <v>285</v>
      </c>
      <c r="P20" s="88" t="s">
        <v>285</v>
      </c>
      <c r="Q20" s="90">
        <v>1306</v>
      </c>
      <c r="R20" s="90">
        <v>826414</v>
      </c>
      <c r="S20" s="91">
        <v>625469</v>
      </c>
      <c r="T20" s="90">
        <v>625469</v>
      </c>
      <c r="U20" s="90">
        <v>135590</v>
      </c>
      <c r="V20" s="90">
        <v>452450</v>
      </c>
      <c r="W20" s="47">
        <v>170</v>
      </c>
      <c r="X20" s="47">
        <v>37259</v>
      </c>
      <c r="Y20" s="90">
        <v>36104</v>
      </c>
      <c r="Z20" s="90">
        <v>99284</v>
      </c>
      <c r="AA20" s="90">
        <v>727</v>
      </c>
      <c r="AB20" s="89" t="s">
        <v>285</v>
      </c>
    </row>
    <row r="21" spans="1:28" s="9" customFormat="1" ht="7.5" customHeight="1" thickBot="1">
      <c r="A21" s="467"/>
      <c r="B21" s="468"/>
      <c r="C21" s="468"/>
      <c r="D21" s="469"/>
      <c r="E21" s="470"/>
      <c r="F21" s="468"/>
      <c r="G21" s="468"/>
      <c r="H21" s="468"/>
      <c r="I21" s="468"/>
      <c r="J21" s="468"/>
      <c r="K21" s="468"/>
      <c r="L21" s="471"/>
      <c r="M21" s="468"/>
      <c r="N21" s="468"/>
      <c r="O21" s="472"/>
      <c r="P21" s="473"/>
      <c r="Q21" s="474"/>
      <c r="R21" s="474"/>
      <c r="S21" s="475"/>
      <c r="T21" s="474"/>
      <c r="U21" s="474"/>
      <c r="V21" s="474"/>
      <c r="W21" s="30"/>
      <c r="X21" s="30"/>
      <c r="Y21" s="474"/>
      <c r="Z21" s="365"/>
      <c r="AA21" s="365"/>
      <c r="AB21" s="476"/>
    </row>
    <row r="22" spans="1:28" s="9" customFormat="1" ht="12.95" customHeight="1">
      <c r="A22" s="4" t="s">
        <v>185</v>
      </c>
      <c r="B22" s="477"/>
      <c r="C22" s="477"/>
      <c r="D22" s="477"/>
      <c r="E22" s="477"/>
      <c r="F22" s="477"/>
      <c r="G22" s="477"/>
      <c r="H22" s="477"/>
      <c r="I22" s="478"/>
      <c r="J22" s="478"/>
      <c r="K22" s="478"/>
      <c r="L22" s="478"/>
      <c r="M22" s="478"/>
      <c r="N22" s="478"/>
      <c r="O22" s="451" t="s">
        <v>372</v>
      </c>
      <c r="P22" s="4" t="s">
        <v>185</v>
      </c>
      <c r="Q22" s="125"/>
      <c r="R22" s="125"/>
      <c r="S22" s="465"/>
      <c r="T22" s="125"/>
      <c r="U22" s="125"/>
      <c r="V22" s="125"/>
      <c r="W22" s="125"/>
      <c r="X22" s="125"/>
      <c r="Y22" s="125"/>
      <c r="Z22" s="479"/>
      <c r="AA22" s="479"/>
      <c r="AB22" s="451" t="s">
        <v>372</v>
      </c>
    </row>
    <row r="23" spans="1:28" ht="12.95" customHeight="1">
      <c r="A23" s="125"/>
      <c r="B23" s="125"/>
      <c r="C23" s="125"/>
      <c r="D23" s="46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40" spans="2:7" ht="13.5">
      <c r="B40" s="150"/>
      <c r="C40" s="150"/>
      <c r="D40" s="151"/>
      <c r="E40" s="150"/>
      <c r="F40" s="150"/>
      <c r="G40" s="150"/>
    </row>
  </sheetData>
  <mergeCells count="35">
    <mergeCell ref="F9:F10"/>
    <mergeCell ref="G9:G10"/>
    <mergeCell ref="J9:J10"/>
    <mergeCell ref="K9:K10"/>
    <mergeCell ref="L9:L10"/>
    <mergeCell ref="A3:G3"/>
    <mergeCell ref="H3:O3"/>
    <mergeCell ref="A7:A10"/>
    <mergeCell ref="E7:G7"/>
    <mergeCell ref="H7:K7"/>
    <mergeCell ref="L7:N7"/>
    <mergeCell ref="O7:O10"/>
    <mergeCell ref="H8:I8"/>
    <mergeCell ref="M8:N8"/>
    <mergeCell ref="B7:B8"/>
    <mergeCell ref="C7:C8"/>
    <mergeCell ref="D7:D8"/>
    <mergeCell ref="B9:B10"/>
    <mergeCell ref="C9:C10"/>
    <mergeCell ref="D9:D10"/>
    <mergeCell ref="E9:E10"/>
    <mergeCell ref="P3:V3"/>
    <mergeCell ref="W3:AB3"/>
    <mergeCell ref="Q9:R9"/>
    <mergeCell ref="U9:V9"/>
    <mergeCell ref="P7:P10"/>
    <mergeCell ref="AB7:AB10"/>
    <mergeCell ref="Q8:R8"/>
    <mergeCell ref="Z7:Z8"/>
    <mergeCell ref="AA7:AA8"/>
    <mergeCell ref="Y7:Y8"/>
    <mergeCell ref="Q7:V7"/>
    <mergeCell ref="W7:X7"/>
    <mergeCell ref="W8:X8"/>
    <mergeCell ref="S8:V8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1"/>
  <colBreaks count="3" manualBreakCount="3">
    <brk id="7" max="16383" man="1"/>
    <brk id="15" max="16383" man="1"/>
    <brk id="2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2022-07-28T09:30:41Z</cp:lastPrinted>
  <dcterms:created xsi:type="dcterms:W3CDTF">2006-02-28T08:48:39Z</dcterms:created>
  <dcterms:modified xsi:type="dcterms:W3CDTF">2022-07-28T09:36:12Z</dcterms:modified>
  <cp:category/>
  <cp:version/>
  <cp:contentType/>
  <cp:contentStatus/>
</cp:coreProperties>
</file>