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165" tabRatio="887" firstSheet="3" activeTab="8"/>
  </bookViews>
  <sheets>
    <sheet name="1.학교총개황" sheetId="145" r:id="rId1"/>
    <sheet name="2.유치원" sheetId="121" r:id="rId2"/>
    <sheet name="3.초등학교" sheetId="110" r:id="rId3"/>
    <sheet name="4.중학교(국.공립)" sheetId="111" r:id="rId4"/>
    <sheet name="4.중학교(사립)" sheetId="112" r:id="rId5"/>
    <sheet name="5.일반계고등학교(국.공립)" sheetId="113" r:id="rId6"/>
    <sheet name="5.일반계고등학교(사립)" sheetId="114" r:id="rId7"/>
    <sheet name="6.특수목적고등학교(국.공립)" sheetId="115" r:id="rId8"/>
    <sheet name="6특수목적고(사립)" sheetId="143" r:id="rId9"/>
    <sheet name="7.특성화고등학교(국.공립)" sheetId="116" r:id="rId10"/>
    <sheet name="7.특성화고등학교(사립)" sheetId="117" r:id="rId11"/>
    <sheet name="8.자율고등학교(국.공립)" sheetId="118" r:id="rId12"/>
    <sheet name="8.자율고등학교(사립)" sheetId="144" r:id="rId13"/>
    <sheet name="9.전문대학 및 대학" sheetId="139" r:id="rId14"/>
    <sheet name="10.교육대학교" sheetId="124" r:id="rId15"/>
    <sheet name="11.대학교" sheetId="122" r:id="rId16"/>
    <sheet name="12.대학원" sheetId="123" r:id="rId17"/>
    <sheet name="13.기타학교" sheetId="120" r:id="rId18"/>
    <sheet name="14.적령아동취학" sheetId="125" r:id="rId19"/>
    <sheet name="15.사설학원" sheetId="141" r:id="rId20"/>
    <sheet name="16.공공도서관" sheetId="127" r:id="rId21"/>
    <sheet name="17.문화재" sheetId="146" r:id="rId22"/>
    <sheet name="18.체육시설" sheetId="132" r:id="rId23"/>
    <sheet name="18.체육시설 (계속)" sheetId="133" r:id="rId24"/>
    <sheet name="19.청소년수련시설" sheetId="134" r:id="rId25"/>
    <sheet name="20.언론매체" sheetId="135" r:id="rId26"/>
  </sheets>
  <externalReferences>
    <externalReference r:id="rId29"/>
    <externalReference r:id="rId30"/>
    <externalReference r:id="rId31"/>
  </externalReferences>
  <definedNames>
    <definedName name="G" localSheetId="0">#REF!</definedName>
    <definedName name="G" localSheetId="14">#REF!</definedName>
    <definedName name="G" localSheetId="19">#REF!</definedName>
    <definedName name="G" localSheetId="20">#REF!</definedName>
    <definedName name="G" localSheetId="21">#REF!</definedName>
    <definedName name="G" localSheetId="1">#REF!</definedName>
    <definedName name="G" localSheetId="25">#REF!</definedName>
    <definedName name="G" localSheetId="2">#REF!</definedName>
    <definedName name="G" localSheetId="3">#REF!</definedName>
    <definedName name="G" localSheetId="4">#REF!</definedName>
    <definedName name="G">#REF!</definedName>
    <definedName name="_xlnm.Print_Area" localSheetId="0">'1.학교총개황'!$A$1:$P$42</definedName>
    <definedName name="_xlnm.Print_Area" localSheetId="14">'10.교육대학교'!$A$1:$R$29</definedName>
    <definedName name="_xlnm.Print_Area" localSheetId="15">'11.대학교'!$A$1:$T$34</definedName>
    <definedName name="_xlnm.Print_Area" localSheetId="16">'12.대학원'!$A$1:$Y$31</definedName>
    <definedName name="_xlnm.Print_Area" localSheetId="17">'13.기타학교'!$A$1:$S$27</definedName>
    <definedName name="_xlnm.Print_Area" localSheetId="18">'14.적령아동취학'!$A$1:$AD$23</definedName>
    <definedName name="_xlnm.Print_Area" localSheetId="19">'15.사설학원'!$A$1:$U$26</definedName>
    <definedName name="_xlnm.Print_Area" localSheetId="20">'16.공공도서관'!$A$1:$O$44</definedName>
    <definedName name="_xlnm.Print_Area" localSheetId="21">'17.문화재'!$A$1:$R$28</definedName>
    <definedName name="_xlnm.Print_Area" localSheetId="22">'18.체육시설'!$A$1:$Y$24</definedName>
    <definedName name="_xlnm.Print_Area" localSheetId="23">'18.체육시설 (계속)'!$A$1:$S$24</definedName>
    <definedName name="_xlnm.Print_Area" localSheetId="24">'19.청소년수련시설'!$A$1:$O$27</definedName>
    <definedName name="_xlnm.Print_Area" localSheetId="1">'2.유치원'!$A$1:$V$29</definedName>
    <definedName name="_xlnm.Print_Area" localSheetId="25">'20.언론매체'!$A$1:$J$23</definedName>
    <definedName name="_xlnm.Print_Area" localSheetId="2">'3.초등학교'!$A$1:$T$29</definedName>
    <definedName name="_xlnm.Print_Area" localSheetId="3">'4.중학교(국.공립)'!$A$1:$S$28</definedName>
    <definedName name="_xlnm.Print_Area" localSheetId="4">'4.중학교(사립)'!$A$1:$S$26</definedName>
    <definedName name="_xlnm.Print_Area" localSheetId="5">'5.일반계고등학교(국.공립)'!$A$1:$S$28</definedName>
    <definedName name="_xlnm.Print_Area" localSheetId="6">'5.일반계고등학교(사립)'!$A$1:$S$26</definedName>
    <definedName name="_xlnm.Print_Area" localSheetId="7">'6.특수목적고등학교(국.공립)'!$A$1:$U$27</definedName>
    <definedName name="_xlnm.Print_Area" localSheetId="8">'6특수목적고(사립)'!$A$1:$T$24</definedName>
    <definedName name="_xlnm.Print_Area" localSheetId="9">'7.특성화고등학교(국.공립)'!$A$1:$U$28</definedName>
    <definedName name="_xlnm.Print_Area" localSheetId="10">'7.특성화고등학교(사립)'!$A$1:$U$26</definedName>
    <definedName name="_xlnm.Print_Area" localSheetId="11">'8.자율고등학교(국.공립)'!$A$1:$U$27</definedName>
    <definedName name="_xlnm.Print_Area" localSheetId="13">'9.전문대학 및 대학'!$A$1:$T$31</definedName>
    <definedName name="_xlnm.Print_Titles">#N/A</definedName>
    <definedName name="대출">'[3]대출현황'!$B$3:$F$19</definedName>
    <definedName name="대출자">'[3]대출자수'!$B$3:$F$19</definedName>
    <definedName name="도서">'[3]도서수'!$B$3:$C$19</definedName>
    <definedName name="비도서">'[3]비도서'!$B$3:$F$19</definedName>
    <definedName name="연속">'[3]연속간행물'!$B$2:$C$18</definedName>
    <definedName name="예산">'[3]예산'!$B$3:$I$19</definedName>
    <definedName name="이용자">'[3]이용자수'!$B$4:$I$20</definedName>
    <definedName name="좌석">'[3]시설및설비(좌석수)'!$B$3:$M$19</definedName>
    <definedName name="직원1">'[3]직원'!$A$53:$H$69</definedName>
  </definedName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P19" authorId="0">
      <text>
        <r>
          <rPr>
            <b/>
            <sz val="9"/>
            <rFont val="Tahoma"/>
            <family val="2"/>
          </rPr>
          <t xml:space="preserve">2020 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윗첨자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제거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B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청주고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청원고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오송고</t>
        </r>
      </text>
    </comment>
    <comment ref="B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청주고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청원고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 xml:space="preserve">오송고
</t>
        </r>
        <r>
          <rPr>
            <sz val="9"/>
            <rFont val="Tahoma"/>
            <family val="2"/>
          </rPr>
          <t>&gt;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공립학교임</t>
        </r>
      </text>
    </comment>
  </commentList>
</comments>
</file>

<file path=xl/comments14.xml><?xml version="1.0" encoding="utf-8"?>
<comments xmlns="http://schemas.openxmlformats.org/spreadsheetml/2006/main">
  <authors>
    <author>...</author>
    <author>USER</author>
  </authors>
  <commentList>
    <comment ref="D6" authorId="0">
      <text>
        <r>
          <rPr>
            <b/>
            <sz val="9"/>
            <rFont val="굴림"/>
            <family val="3"/>
          </rPr>
          <t>재적학생수
(재학생 + 휴학생)</t>
        </r>
      </text>
    </comment>
    <comment ref="Q6" authorId="0">
      <text>
        <r>
          <rPr>
            <b/>
            <sz val="9"/>
            <rFont val="굴림"/>
            <family val="3"/>
          </rPr>
          <t>정원내 + 정원외</t>
        </r>
        <r>
          <rPr>
            <sz val="9"/>
            <rFont val="굴림"/>
            <family val="3"/>
          </rPr>
          <t xml:space="preserve">
</t>
        </r>
      </text>
    </comment>
    <comment ref="A19" authorId="1">
      <text>
        <r>
          <rPr>
            <b/>
            <sz val="9"/>
            <rFont val="Tahoma"/>
            <family val="2"/>
          </rPr>
          <t>2021</t>
        </r>
        <r>
          <rPr>
            <b/>
            <sz val="9"/>
            <rFont val="돋움"/>
            <family val="3"/>
          </rPr>
          <t>년도로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수정
</t>
        </r>
      </text>
    </comment>
    <comment ref="T19" authorId="1">
      <text>
        <r>
          <rPr>
            <b/>
            <sz val="9"/>
            <rFont val="Tahoma"/>
            <family val="2"/>
          </rPr>
          <t>2021</t>
        </r>
        <r>
          <rPr>
            <b/>
            <sz val="9"/>
            <rFont val="돋움"/>
            <family val="3"/>
          </rPr>
          <t>년도로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수정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9"/>
            <rFont val="Tahoma"/>
            <family val="2"/>
          </rPr>
          <t>2021</t>
        </r>
        <r>
          <rPr>
            <b/>
            <sz val="9"/>
            <rFont val="돋움"/>
            <family val="3"/>
          </rPr>
          <t>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변경
</t>
        </r>
      </text>
    </comment>
    <comment ref="T20" authorId="0">
      <text>
        <r>
          <rPr>
            <b/>
            <sz val="9"/>
            <rFont val="Tahoma"/>
            <family val="2"/>
          </rPr>
          <t>2021</t>
        </r>
        <r>
          <rPr>
            <b/>
            <sz val="9"/>
            <rFont val="돋움"/>
            <family val="3"/>
          </rPr>
          <t>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변경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A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자료로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M8" authorId="0">
      <text>
        <r>
          <rPr>
            <b/>
            <sz val="9"/>
            <rFont val="돋움"/>
            <family val="3"/>
          </rPr>
          <t>인쇄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짤려서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알아보기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힘듦
</t>
        </r>
      </text>
    </comment>
  </commentList>
</comments>
</file>

<file path=xl/comments23.xml><?xml version="1.0" encoding="utf-8"?>
<comments xmlns="http://schemas.openxmlformats.org/spreadsheetml/2006/main">
  <authors>
    <author>cjcity</author>
    <author>김서현</author>
  </authors>
  <commentList>
    <comment ref="F9" authorId="0">
      <text>
        <r>
          <rPr>
            <b/>
            <sz val="9"/>
            <rFont val="돋움"/>
            <family val="3"/>
          </rPr>
          <t xml:space="preserve">도자료에는 항목이 있어 새로추가함
</t>
        </r>
      </text>
    </comment>
    <comment ref="P9" authorId="0">
      <text>
        <r>
          <rPr>
            <b/>
            <sz val="9"/>
            <rFont val="Tahoma"/>
            <family val="2"/>
          </rPr>
          <t>cjcity: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도자료에는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항목이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새로추가함
</t>
        </r>
      </text>
    </comment>
    <comment ref="A20" authorId="1">
      <text>
        <r>
          <rPr>
            <b/>
            <sz val="9"/>
            <rFont val="돋움"/>
            <family val="3"/>
          </rPr>
          <t>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김서현</author>
  </authors>
  <commentList>
    <comment ref="A20" authorId="0">
      <text>
        <r>
          <rPr>
            <b/>
            <sz val="9"/>
            <rFont val="돋움"/>
            <family val="3"/>
          </rPr>
          <t>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</t>
        </r>
      </text>
    </comment>
  </commentList>
</comments>
</file>

<file path=xl/comments25.xml><?xml version="1.0" encoding="utf-8"?>
<comments xmlns="http://schemas.openxmlformats.org/spreadsheetml/2006/main">
  <authors>
    <author>여가부</author>
    <author>cj</author>
  </authors>
  <commentList>
    <comment ref="M32" authorId="0">
      <text>
        <r>
          <rPr>
            <b/>
            <sz val="9"/>
            <rFont val="돋움"/>
            <family val="3"/>
          </rPr>
          <t>등록증 상 수용정원 기재(수련관, 문화의집,특화시설만 해당)</t>
        </r>
      </text>
    </comment>
    <comment ref="N32" authorId="0">
      <text>
        <r>
          <rPr>
            <b/>
            <sz val="9"/>
            <rFont val="돋움"/>
            <family val="3"/>
          </rPr>
          <t>등록증 상 숙박정원 기재</t>
        </r>
      </text>
    </comment>
    <comment ref="O32" authorId="0">
      <text>
        <r>
          <rPr>
            <b/>
            <sz val="9"/>
            <rFont val="돋움"/>
            <family val="3"/>
          </rPr>
          <t>등록증 상 야영정원 기재</t>
        </r>
      </text>
    </comment>
    <comment ref="R32" authorId="0">
      <text>
        <r>
          <rPr>
            <b/>
            <sz val="9"/>
            <rFont val="돋움"/>
            <family val="3"/>
          </rPr>
          <t xml:space="preserve">지하ㅇ층, 지상ㅇ층으로 기재
(건물이 여러동일 경우 대표건물로 기재) </t>
        </r>
      </text>
    </comment>
    <comment ref="C34" authorId="1">
      <text>
        <r>
          <rPr>
            <b/>
            <sz val="9"/>
            <rFont val="돋움"/>
            <family val="3"/>
          </rPr>
          <t>흥덕구</t>
        </r>
      </text>
    </comment>
    <comment ref="C35" authorId="1">
      <text>
        <r>
          <rPr>
            <b/>
            <sz val="9"/>
            <rFont val="돋움"/>
            <family val="3"/>
          </rPr>
          <t>상당구</t>
        </r>
      </text>
    </comment>
    <comment ref="C36" authorId="1">
      <text>
        <r>
          <rPr>
            <b/>
            <sz val="9"/>
            <rFont val="돋움"/>
            <family val="3"/>
          </rPr>
          <t>상당구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김서현</author>
  </authors>
  <commentList>
    <comment ref="A19" authorId="0">
      <text>
        <r>
          <rPr>
            <b/>
            <sz val="9"/>
            <rFont val="돋움"/>
            <family val="3"/>
          </rPr>
          <t>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R16" authorId="0">
      <text>
        <r>
          <rPr>
            <b/>
            <sz val="9"/>
            <rFont val="돋움"/>
            <family val="3"/>
          </rPr>
          <t>교육통계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연보책자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자료임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O8" authorId="0">
      <text>
        <r>
          <rPr>
            <b/>
            <sz val="9"/>
            <rFont val="돋움"/>
            <family val="3"/>
          </rPr>
          <t>인쇄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안보임
</t>
        </r>
      </text>
    </comment>
  </commentList>
</comments>
</file>

<file path=xl/sharedStrings.xml><?xml version="1.0" encoding="utf-8"?>
<sst xmlns="http://schemas.openxmlformats.org/spreadsheetml/2006/main" count="2531" uniqueCount="1177">
  <si>
    <t>(단위：개,명, 천㎡)</t>
  </si>
  <si>
    <t xml:space="preserve">연  별  </t>
  </si>
  <si>
    <t>학    교    수</t>
  </si>
  <si>
    <t>교   원   수</t>
  </si>
  <si>
    <t>본교</t>
  </si>
  <si>
    <t>분교</t>
  </si>
  <si>
    <t>School</t>
  </si>
  <si>
    <t>Branch</t>
  </si>
  <si>
    <t>Source : Education Office of Chungcheongbuk-do</t>
  </si>
  <si>
    <t xml:space="preserve"> </t>
  </si>
  <si>
    <t>(단위：개, 명, 천㎡)</t>
  </si>
  <si>
    <t>Entrants</t>
  </si>
  <si>
    <t>학과수</t>
  </si>
  <si>
    <t>Year</t>
  </si>
  <si>
    <t>취업자수</t>
  </si>
  <si>
    <t>Applicants</t>
  </si>
  <si>
    <t>Teachers</t>
  </si>
  <si>
    <t>남</t>
  </si>
  <si>
    <t>여</t>
  </si>
  <si>
    <t>지원자수</t>
  </si>
  <si>
    <t>입학자수</t>
  </si>
  <si>
    <t>Female</t>
  </si>
  <si>
    <t>Employed</t>
  </si>
  <si>
    <t>(단위：개,명)</t>
  </si>
  <si>
    <t>사무직원수</t>
  </si>
  <si>
    <t>취학률</t>
  </si>
  <si>
    <t>-</t>
  </si>
  <si>
    <r>
      <t xml:space="preserve">승마장
</t>
    </r>
    <r>
      <rPr>
        <sz val="9"/>
        <rFont val="Times New Roman"/>
        <family val="1"/>
      </rPr>
      <t>Equestrian
field</t>
    </r>
  </si>
  <si>
    <t>야 영 장</t>
  </si>
  <si>
    <t>특화시설</t>
  </si>
  <si>
    <t>계</t>
  </si>
  <si>
    <t>Total</t>
  </si>
  <si>
    <t>남</t>
  </si>
  <si>
    <t>Male</t>
  </si>
  <si>
    <t>여</t>
  </si>
  <si>
    <t>Female</t>
  </si>
  <si>
    <t>-</t>
  </si>
  <si>
    <t>교원 1인당</t>
  </si>
  <si>
    <t>학생수</t>
  </si>
  <si>
    <t>Sub-total</t>
  </si>
  <si>
    <t>1. 학교 총 개황</t>
  </si>
  <si>
    <t>(단위：개소, 명)</t>
  </si>
  <si>
    <t xml:space="preserve">연    별  </t>
  </si>
  <si>
    <t>원  수</t>
  </si>
  <si>
    <t>학급수</t>
  </si>
  <si>
    <t>Children</t>
  </si>
  <si>
    <t>교    원    수</t>
  </si>
  <si>
    <t>Teachers</t>
  </si>
  <si>
    <t>Year</t>
  </si>
  <si>
    <t>2. 유  치  원</t>
  </si>
  <si>
    <t>2. Kindergartens</t>
  </si>
  <si>
    <t>(단위：개, 명, 천㎡)</t>
  </si>
  <si>
    <t>학  생  수</t>
  </si>
  <si>
    <t>Students</t>
  </si>
  <si>
    <t>교  원  수</t>
  </si>
  <si>
    <t>Clerical Staffs</t>
  </si>
  <si>
    <t>School</t>
  </si>
  <si>
    <t>Branch</t>
  </si>
  <si>
    <t>졸업자수</t>
  </si>
  <si>
    <t>Graduates</t>
  </si>
  <si>
    <t>3. Elementary Schools</t>
  </si>
  <si>
    <t>학교수</t>
  </si>
  <si>
    <t>학   생   수</t>
  </si>
  <si>
    <t>입학정원</t>
  </si>
  <si>
    <t>입학자수</t>
  </si>
  <si>
    <t>Entrants</t>
  </si>
  <si>
    <t>4. Middle Schools (National and Public)</t>
  </si>
  <si>
    <t>입학자현황</t>
  </si>
  <si>
    <t>Employed</t>
  </si>
  <si>
    <t>교지면적</t>
  </si>
  <si>
    <t>건물면적</t>
  </si>
  <si>
    <t>Special School</t>
  </si>
  <si>
    <t>Regular</t>
  </si>
  <si>
    <t>Temporary</t>
  </si>
  <si>
    <t>Area</t>
  </si>
  <si>
    <t>(단위：명, %)</t>
  </si>
  <si>
    <t>National</t>
  </si>
  <si>
    <t>Public</t>
  </si>
  <si>
    <t>Private</t>
  </si>
  <si>
    <t>(단위：개, 명)</t>
  </si>
  <si>
    <t>도서관수</t>
  </si>
  <si>
    <t>Seats</t>
  </si>
  <si>
    <t>Book</t>
  </si>
  <si>
    <t>연간이용자수</t>
  </si>
  <si>
    <t>Budget</t>
  </si>
  <si>
    <t>국   보</t>
  </si>
  <si>
    <t>보   물</t>
  </si>
  <si>
    <t>Treasures</t>
  </si>
  <si>
    <t>Historic</t>
  </si>
  <si>
    <t>천연기념물</t>
  </si>
  <si>
    <t>Natural</t>
  </si>
  <si>
    <t>monuments</t>
  </si>
  <si>
    <t>Folklore</t>
  </si>
  <si>
    <t>중요무형문화재</t>
  </si>
  <si>
    <t>문화재자료</t>
  </si>
  <si>
    <t>유형문화재</t>
  </si>
  <si>
    <t>무형문화재</t>
  </si>
  <si>
    <t>…</t>
  </si>
  <si>
    <t>Year </t>
  </si>
  <si>
    <t>(Unit：number, ㎡)</t>
  </si>
  <si>
    <t xml:space="preserve">합    계 </t>
  </si>
  <si>
    <t> Total</t>
  </si>
  <si>
    <t xml:space="preserve">수  련  관  </t>
  </si>
  <si>
    <t>문화의 집</t>
  </si>
  <si>
    <t>개 소</t>
  </si>
  <si>
    <t>Place</t>
  </si>
  <si>
    <t>면 적</t>
  </si>
  <si>
    <t>Area</t>
  </si>
  <si>
    <t>수 련 원</t>
  </si>
  <si>
    <t>Training center</t>
  </si>
  <si>
    <t>Radio</t>
  </si>
  <si>
    <t>Weekly</t>
  </si>
  <si>
    <t>3. 초  등  학  교</t>
  </si>
  <si>
    <t>4. 중  학  교 (국·공립)</t>
  </si>
  <si>
    <t>Students</t>
  </si>
  <si>
    <t xml:space="preserve">연   별  </t>
  </si>
  <si>
    <t>학  교  별</t>
  </si>
  <si>
    <t>입학자</t>
  </si>
  <si>
    <t>원    아    수</t>
  </si>
  <si>
    <t>교    원    수</t>
  </si>
  <si>
    <t>정규</t>
  </si>
  <si>
    <t>(Unit : number)</t>
  </si>
  <si>
    <t>(단위：개소)</t>
  </si>
  <si>
    <t>Male</t>
  </si>
  <si>
    <t>(단위：개, 명, 권, 천원)</t>
  </si>
  <si>
    <t>좌석수</t>
  </si>
  <si>
    <t xml:space="preserve">           자             료             수</t>
  </si>
  <si>
    <t>연간대출책수</t>
  </si>
  <si>
    <t>도  서</t>
  </si>
  <si>
    <t>비 도 서</t>
  </si>
  <si>
    <t>연속간행물(종)</t>
  </si>
  <si>
    <t>periodical</t>
  </si>
  <si>
    <t xml:space="preserve"> Annual Users</t>
  </si>
  <si>
    <t>사적 및 명승</t>
  </si>
  <si>
    <t xml:space="preserve">Folklore </t>
  </si>
  <si>
    <t>Monuments</t>
  </si>
  <si>
    <t xml:space="preserve">Year </t>
  </si>
  <si>
    <t>Source : Education Office of Chungcheongbuk-do, Cheongju Office of Education</t>
  </si>
  <si>
    <t>가.대용</t>
  </si>
  <si>
    <t>주간</t>
  </si>
  <si>
    <t>야간</t>
  </si>
  <si>
    <t>2 0 1 5</t>
  </si>
  <si>
    <t>2 0 1 5</t>
  </si>
  <si>
    <t>2 0 1 5</t>
  </si>
  <si>
    <t>2 0 1 5</t>
  </si>
  <si>
    <t>2 0 1 4</t>
  </si>
  <si>
    <t>materials</t>
  </si>
  <si>
    <t>2 0 1 4</t>
  </si>
  <si>
    <t>(단위：개소, 천㎡)</t>
  </si>
  <si>
    <t>(단위：개)</t>
  </si>
  <si>
    <t>자 료：공보관(한국언론진흥재단)</t>
  </si>
  <si>
    <t>Cheongju Seowon Library</t>
  </si>
  <si>
    <t>Cheongju Oksan Library</t>
  </si>
  <si>
    <t>Cheongju Cheongwon Library</t>
  </si>
  <si>
    <t xml:space="preserve">Cheongju Miracle Library </t>
  </si>
  <si>
    <t>Chungcheongbuk-do Students 
Educational and Cultural Center</t>
  </si>
  <si>
    <t>2 0 1 4</t>
  </si>
  <si>
    <r>
      <rPr>
        <sz val="9"/>
        <rFont val="HY신명조"/>
        <family val="1"/>
      </rPr>
      <t>청주청원도서관</t>
    </r>
  </si>
  <si>
    <r>
      <rPr>
        <sz val="9"/>
        <rFont val="HY신명조"/>
        <family val="1"/>
      </rPr>
      <t>청주서원도서관</t>
    </r>
  </si>
  <si>
    <r>
      <rPr>
        <sz val="9"/>
        <rFont val="바탕"/>
        <family val="1"/>
      </rPr>
      <t>청주신율봉어린이도서관</t>
    </r>
  </si>
  <si>
    <r>
      <rPr>
        <sz val="9"/>
        <rFont val="바탕"/>
        <family val="1"/>
      </rPr>
      <t>청주옥산도서관</t>
    </r>
  </si>
  <si>
    <r>
      <rPr>
        <b/>
        <sz val="9"/>
        <rFont val="바탕"/>
        <family val="1"/>
      </rPr>
      <t>충청북도학생교육문화원</t>
    </r>
  </si>
  <si>
    <r>
      <rPr>
        <sz val="9"/>
        <rFont val="바탕"/>
        <family val="1"/>
      </rPr>
      <t>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당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  <r>
      <rPr>
        <sz val="9"/>
        <rFont val="Times New Roman"/>
        <family val="1"/>
      </rPr>
      <t xml:space="preserve"> </t>
    </r>
  </si>
  <si>
    <r>
      <rPr>
        <sz val="9"/>
        <rFont val="바탕"/>
        <family val="1"/>
      </rPr>
      <t>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  <r>
      <rPr>
        <sz val="9"/>
        <rFont val="Times New Roman"/>
        <family val="1"/>
      </rPr>
      <t xml:space="preserve"> </t>
    </r>
  </si>
  <si>
    <t>Sangdang-Gu</t>
  </si>
  <si>
    <t>Seowon-Gu</t>
  </si>
  <si>
    <t>Heungdeok-Gu</t>
  </si>
  <si>
    <t>Cheongwon-Gu</t>
  </si>
  <si>
    <t>Cable TV</t>
  </si>
  <si>
    <t>Daily</t>
  </si>
  <si>
    <t>자료：문화예술과</t>
  </si>
  <si>
    <t>국립</t>
  </si>
  <si>
    <t>국립</t>
  </si>
  <si>
    <t>공립</t>
  </si>
  <si>
    <t>공립</t>
  </si>
  <si>
    <t>사립</t>
  </si>
  <si>
    <t>사립</t>
  </si>
  <si>
    <t>National</t>
  </si>
  <si>
    <t>Public</t>
  </si>
  <si>
    <t>Private</t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</si>
  <si>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</si>
  <si>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</si>
  <si>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t>2 0 1 3</t>
  </si>
  <si>
    <t>Cheongju-si</t>
  </si>
  <si>
    <t>Cheongwon-Gun</t>
  </si>
  <si>
    <t>2 0 1 4</t>
  </si>
  <si>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</si>
  <si>
    <r>
      <rPr>
        <sz val="9"/>
        <rFont val="바탕"/>
        <family val="1"/>
      </rPr>
      <t>학급수</t>
    </r>
  </si>
  <si>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생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수</t>
    </r>
  </si>
  <si>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수</t>
    </r>
  </si>
  <si>
    <r>
      <rPr>
        <sz val="9"/>
        <rFont val="바탕"/>
        <family val="1"/>
      </rPr>
      <t>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</t>
    </r>
  </si>
  <si>
    <r>
      <rPr>
        <sz val="9"/>
        <rFont val="바탕"/>
        <family val="1"/>
      </rPr>
      <t>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</t>
    </r>
  </si>
  <si>
    <r>
      <rPr>
        <sz val="9"/>
        <rFont val="바탕"/>
        <family val="1"/>
      </rPr>
      <t>남</t>
    </r>
  </si>
  <si>
    <r>
      <rPr>
        <sz val="9"/>
        <rFont val="바탕"/>
        <family val="1"/>
      </rPr>
      <t>여</t>
    </r>
  </si>
  <si>
    <r>
      <rPr>
        <sz val="9"/>
        <rFont val="바탕"/>
        <family val="1"/>
      </rPr>
      <t>남</t>
    </r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</si>
  <si>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별</t>
    </r>
  </si>
  <si>
    <t>학교수</t>
  </si>
  <si>
    <r>
      <t>학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생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</si>
  <si>
    <t>충청대학</t>
  </si>
  <si>
    <t>Chung Cheong
University</t>
  </si>
  <si>
    <t xml:space="preserve"> Students</t>
  </si>
  <si>
    <t>청주대학교</t>
  </si>
  <si>
    <t>충북대학교</t>
  </si>
  <si>
    <t>서원대학교</t>
  </si>
  <si>
    <t>Cheongju University</t>
  </si>
  <si>
    <t>Chungbuk National University</t>
  </si>
  <si>
    <t>Seowon University</t>
  </si>
  <si>
    <t>Kkottongnae Hyundo
University of Soclial Welfare</t>
  </si>
  <si>
    <r>
      <rPr>
        <sz val="9"/>
        <rFont val="바탕"/>
        <family val="1"/>
      </rPr>
      <t xml:space="preserve">입학정원수
</t>
    </r>
    <r>
      <rPr>
        <sz val="9"/>
        <rFont val="Times New Roman"/>
        <family val="1"/>
      </rPr>
      <t>Entrance guota</t>
    </r>
  </si>
  <si>
    <t>Cheongju University
Graduate School</t>
  </si>
  <si>
    <t>Chungbuk National
University Graduate School</t>
  </si>
  <si>
    <t>Seowon University
Graduate School</t>
  </si>
  <si>
    <t>Cheongju Teacher's
University Graduate School</t>
  </si>
  <si>
    <t>Korea National University of Education Graduate School</t>
  </si>
  <si>
    <t>Cheongju-si</t>
  </si>
  <si>
    <t>Cheongwon-Gun</t>
  </si>
  <si>
    <t>92(4)</t>
  </si>
  <si>
    <t>344(5)</t>
  </si>
  <si>
    <t>252(1)</t>
  </si>
  <si>
    <t xml:space="preserve"> 가. 공공체육시설    Public sports facilities</t>
  </si>
  <si>
    <t>Source : Cheongju Office of Education</t>
  </si>
  <si>
    <t>자료 : 충청북도교육청</t>
  </si>
  <si>
    <t xml:space="preserve">Source :  Korean Educational Development Institute 
</t>
  </si>
  <si>
    <t xml:space="preserve">Source :  Korean Educational Development Institute </t>
  </si>
  <si>
    <t>Source :  Korean Educational Development Institute</t>
  </si>
  <si>
    <t>Source :  Korean Educational Development Institute</t>
  </si>
  <si>
    <t>Source : Eudcation Office of Chungcheongbuk-do</t>
  </si>
  <si>
    <t>2 0 1 6</t>
  </si>
  <si>
    <t>2 0 1 5</t>
  </si>
  <si>
    <t>2 0 1 6</t>
  </si>
  <si>
    <t>2 0 1 6</t>
  </si>
  <si>
    <t>2 0 1 5</t>
  </si>
  <si>
    <t>2 0 1 6</t>
  </si>
  <si>
    <t>2 0 1 5</t>
  </si>
  <si>
    <t>Year</t>
  </si>
  <si>
    <t>Day-time</t>
  </si>
  <si>
    <t>Evening</t>
  </si>
  <si>
    <t>Cheongju Nationa
University of  Education</t>
  </si>
  <si>
    <t>Chungbuk Health &amp;
 Science University 
(Juseong University)</t>
  </si>
  <si>
    <r>
      <rPr>
        <sz val="9"/>
        <rFont val="바탕"/>
        <family val="1"/>
      </rPr>
      <t xml:space="preserve">충북보건과학대학교
</t>
    </r>
    <r>
      <rPr>
        <sz val="9"/>
        <rFont val="Times New Roman"/>
        <family val="1"/>
      </rPr>
      <t>(</t>
    </r>
    <r>
      <rPr>
        <sz val="9"/>
        <rFont val="바탕"/>
        <family val="1"/>
      </rPr>
      <t>주성대학</t>
    </r>
    <r>
      <rPr>
        <sz val="9"/>
        <rFont val="Times New Roman"/>
        <family val="1"/>
      </rPr>
      <t>)</t>
    </r>
  </si>
  <si>
    <t>Korea National University
 of  Education</t>
  </si>
  <si>
    <r>
      <rPr>
        <sz val="9"/>
        <rFont val="바탕"/>
        <family val="1"/>
      </rPr>
      <t xml:space="preserve">남
</t>
    </r>
    <r>
      <rPr>
        <sz val="9"/>
        <rFont val="Times New Roman"/>
        <family val="1"/>
      </rPr>
      <t>Male</t>
    </r>
  </si>
  <si>
    <r>
      <rPr>
        <sz val="9"/>
        <rFont val="바탕"/>
        <family val="1"/>
      </rPr>
      <t xml:space="preserve">여
</t>
    </r>
    <r>
      <rPr>
        <sz val="9"/>
        <rFont val="Times New Roman"/>
        <family val="1"/>
      </rPr>
      <t>Female</t>
    </r>
  </si>
  <si>
    <t>충북대학교 대학원</t>
  </si>
  <si>
    <t>of enrollment</t>
  </si>
  <si>
    <t>Percentage</t>
  </si>
  <si>
    <t>Year</t>
  </si>
  <si>
    <t>Rooms</t>
  </si>
  <si>
    <t>Reading
rooms</t>
  </si>
  <si>
    <t xml:space="preserve">강의실
</t>
  </si>
  <si>
    <t xml:space="preserve">독서실수
</t>
  </si>
  <si>
    <t xml:space="preserve">열람실수
</t>
  </si>
  <si>
    <r>
      <rPr>
        <sz val="9"/>
        <rFont val="바탕"/>
        <family val="1"/>
      </rPr>
      <t>청주흥덕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도서관</t>
    </r>
  </si>
  <si>
    <t>Year
Gu</t>
  </si>
  <si>
    <t>treasures</t>
  </si>
  <si>
    <t>Intangible cultural</t>
  </si>
  <si>
    <t xml:space="preserve">Tangible cultural </t>
  </si>
  <si>
    <t>Intangible cultural </t>
  </si>
  <si>
    <r>
      <t xml:space="preserve">빙상장
</t>
    </r>
    <r>
      <rPr>
        <sz val="9"/>
        <rFont val="Times New Roman"/>
        <family val="1"/>
      </rPr>
      <t xml:space="preserve">
Ice rink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</si>
  <si>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number)</t>
    </r>
  </si>
  <si>
    <t>Day-time</t>
  </si>
  <si>
    <t xml:space="preserve">   연         별  </t>
  </si>
  <si>
    <t>자 료：청주교육지원청</t>
  </si>
  <si>
    <t>(unit: number,person)</t>
  </si>
  <si>
    <t xml:space="preserve">
Class-
rooms</t>
  </si>
  <si>
    <t xml:space="preserve">  연    별 
구     별 </t>
  </si>
  <si>
    <t>Year</t>
  </si>
  <si>
    <t>Specialized facilities</t>
  </si>
  <si>
    <t>Youth hostel</t>
  </si>
  <si>
    <t>유스호스텔</t>
  </si>
  <si>
    <t>Cultural house</t>
  </si>
  <si>
    <t>Training institution</t>
  </si>
  <si>
    <t>개 소</t>
  </si>
  <si>
    <t>Clerical staffs</t>
  </si>
  <si>
    <t>Year
Public Libraries</t>
  </si>
  <si>
    <t xml:space="preserve"> 연     별
도서관별</t>
  </si>
  <si>
    <t>Non-book</t>
  </si>
  <si>
    <t>연     별</t>
  </si>
  <si>
    <t>연     별</t>
  </si>
  <si>
    <r>
      <t xml:space="preserve">기타
</t>
    </r>
    <r>
      <rPr>
        <sz val="9"/>
        <rFont val="Times New Roman"/>
        <family val="1"/>
      </rPr>
      <t>others</t>
    </r>
  </si>
  <si>
    <r>
      <t xml:space="preserve">취학자 </t>
    </r>
    <r>
      <rPr>
        <sz val="9"/>
        <rFont val="Times New Roman"/>
        <family val="1"/>
      </rPr>
      <t xml:space="preserve"> Enrollments of Children</t>
    </r>
  </si>
  <si>
    <t>Clerical staffs</t>
  </si>
  <si>
    <t>2 0 1 6</t>
  </si>
  <si>
    <t>Classes</t>
  </si>
  <si>
    <t xml:space="preserve">2 0 1 6 </t>
  </si>
  <si>
    <t xml:space="preserve">2 0 1 6 </t>
  </si>
  <si>
    <t xml:space="preserve">2 0 1 6 </t>
  </si>
  <si>
    <r>
      <t>2 0 1 6</t>
    </r>
    <r>
      <rPr>
        <b/>
        <vertAlign val="superscript"/>
        <sz val="9"/>
        <rFont val="Times New Roman"/>
        <family val="1"/>
      </rPr>
      <t xml:space="preserve"> </t>
    </r>
  </si>
  <si>
    <t xml:space="preserve">2 0 1 6 </t>
  </si>
  <si>
    <t xml:space="preserve">2 0 1 6 </t>
  </si>
  <si>
    <t>Cheongju Sangdang Library</t>
  </si>
  <si>
    <t>Cheongju Heungdeok Library</t>
  </si>
  <si>
    <t>Cheongju Sinyulbong 
children's Library</t>
  </si>
  <si>
    <t>2 0 1 3</t>
  </si>
  <si>
    <t>2 0 1 4</t>
  </si>
  <si>
    <t>2 0 1 5</t>
  </si>
  <si>
    <t>2 0 1 5</t>
  </si>
  <si>
    <t xml:space="preserve">2 0 1 6 </t>
  </si>
  <si>
    <t>2 0 1 6</t>
  </si>
  <si>
    <t>Cheongju-si</t>
  </si>
  <si>
    <t>Cheongwon-Gun</t>
  </si>
  <si>
    <r>
      <t>2 0 1 6</t>
    </r>
    <r>
      <rPr>
        <b/>
        <vertAlign val="superscript"/>
        <sz val="9"/>
        <rFont val="Times New Roman"/>
        <family val="1"/>
      </rPr>
      <t xml:space="preserve"> </t>
    </r>
  </si>
  <si>
    <t>2 0 1 5</t>
  </si>
  <si>
    <t xml:space="preserve">2 0 1 6 </t>
  </si>
  <si>
    <t>청주시립도서관</t>
  </si>
  <si>
    <t>2 0 1 4</t>
  </si>
  <si>
    <r>
      <t>학교수</t>
    </r>
    <r>
      <rPr>
        <vertAlign val="superscript"/>
        <sz val="9"/>
        <rFont val="바탕"/>
        <family val="1"/>
      </rPr>
      <t>1)</t>
    </r>
  </si>
  <si>
    <t>청주오창호수도서관</t>
  </si>
  <si>
    <t>청주강내도서관</t>
  </si>
  <si>
    <r>
      <rPr>
        <sz val="9"/>
        <rFont val="바탕"/>
        <family val="1"/>
      </rPr>
      <t>청주기적의도서관</t>
    </r>
  </si>
  <si>
    <t xml:space="preserve"> </t>
  </si>
  <si>
    <t>석사</t>
  </si>
  <si>
    <t>박사</t>
  </si>
  <si>
    <r>
      <t xml:space="preserve">석사
</t>
    </r>
    <r>
      <rPr>
        <sz val="9"/>
        <rFont val="Times New Roman"/>
        <family val="1"/>
      </rPr>
      <t>MD</t>
    </r>
  </si>
  <si>
    <r>
      <rPr>
        <sz val="9"/>
        <rFont val="바탕"/>
        <family val="1"/>
      </rPr>
      <t xml:space="preserve">박사
</t>
    </r>
    <r>
      <rPr>
        <sz val="9"/>
        <rFont val="Times New Roman"/>
        <family val="1"/>
      </rPr>
      <t>DD</t>
    </r>
  </si>
  <si>
    <r>
      <rPr>
        <sz val="9"/>
        <rFont val="바탕"/>
        <family val="1"/>
      </rPr>
      <t>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</t>
    </r>
    <r>
      <rPr>
        <sz val="9"/>
        <rFont val="Times New Roman"/>
        <family val="1"/>
      </rPr>
      <t xml:space="preserve"> MD</t>
    </r>
  </si>
  <si>
    <t>주) 2013년부터 동네체육시설에 소규모 간이 운동기구까지 포함</t>
  </si>
  <si>
    <t>Note : 1) Other schools are all but kindergarten through graduate school.</t>
  </si>
  <si>
    <t xml:space="preserve">Cheongju Ochang lake Library </t>
  </si>
  <si>
    <t>Cheongju Gangnae Library</t>
  </si>
  <si>
    <t xml:space="preserve"> Cheongju Municipal
Library</t>
  </si>
  <si>
    <t>Cheongju Osong Municipal 
Library</t>
  </si>
  <si>
    <t xml:space="preserve"> </t>
  </si>
  <si>
    <t xml:space="preserve">   Youth Facilities</t>
  </si>
  <si>
    <t>Year
Establishment</t>
  </si>
  <si>
    <t>연   별
설 립 별</t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</si>
  <si>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별
대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별</t>
    </r>
  </si>
  <si>
    <t xml:space="preserve">연     별   </t>
  </si>
  <si>
    <t>연      별
대 학 별</t>
  </si>
  <si>
    <t>Year 
 University</t>
  </si>
  <si>
    <t>Year 
Graduate School</t>
  </si>
  <si>
    <t>Year
University</t>
  </si>
  <si>
    <t>특 수 학 교</t>
  </si>
  <si>
    <t>각종학교(다다예술고등학교)</t>
  </si>
  <si>
    <t>자료 : 한국교육개발원</t>
  </si>
  <si>
    <t>충북 청주시 흥덕구 직지대로351번길 56</t>
  </si>
  <si>
    <t>지하1층,지상3층</t>
  </si>
  <si>
    <t>043-261-0700</t>
  </si>
  <si>
    <t>043-271-1070</t>
  </si>
  <si>
    <t xml:space="preserve"> cjyouth.co.kr/</t>
  </si>
  <si>
    <t>충북 청주시 상당구 수암로20번길 4-8</t>
  </si>
  <si>
    <t>지하1층, 지상2층</t>
  </si>
  <si>
    <t>043-258-7942</t>
  </si>
  <si>
    <t>043-258-7943</t>
  </si>
  <si>
    <t>ww.cjyc.or.kr/</t>
  </si>
  <si>
    <t>충북</t>
  </si>
  <si>
    <t>청주시</t>
  </si>
  <si>
    <t>문의면</t>
  </si>
  <si>
    <t>청주시청소년수련원</t>
  </si>
  <si>
    <t>시립</t>
  </si>
  <si>
    <t>수련원</t>
  </si>
  <si>
    <t>공공</t>
  </si>
  <si>
    <t>충북 청주시 상당구 문의면 대청호반로 751-56</t>
  </si>
  <si>
    <t>043-297-9009</t>
  </si>
  <si>
    <t>043-294-9009</t>
  </si>
  <si>
    <t xml:space="preserve">www.cjytc.or.kr/ </t>
  </si>
  <si>
    <t xml:space="preserve">               케이블: HCN(상당구)</t>
  </si>
  <si>
    <t xml:space="preserve">               라디오: BBS(상당구), CBS(서원구)</t>
  </si>
  <si>
    <t xml:space="preserve">              동양일보(청원구), 중부매일(흥덕구), 충북일보(흥덕구)</t>
  </si>
  <si>
    <t>2 0 1 7</t>
  </si>
  <si>
    <t xml:space="preserve"> 2 0 1 7</t>
  </si>
  <si>
    <t>2 0 1 7</t>
  </si>
  <si>
    <t>청주고, 청원고, 오송고</t>
  </si>
  <si>
    <t>2 0 1 5</t>
  </si>
  <si>
    <t xml:space="preserve">2 0 1 6 </t>
  </si>
  <si>
    <t xml:space="preserve">2 0 1 5 </t>
  </si>
  <si>
    <t>2 0 1 4</t>
  </si>
  <si>
    <t>2 0 1 6</t>
  </si>
  <si>
    <t>2 0 1 7</t>
  </si>
  <si>
    <t>347(5)</t>
  </si>
  <si>
    <t>-</t>
  </si>
  <si>
    <t>신 입 원 아 수</t>
  </si>
  <si>
    <t>New Entrants</t>
  </si>
  <si>
    <t>예술고, 과학고, 외국어고, 산업수요맞춤형 고등학교(마이스터고-충북에너지고등학교)</t>
  </si>
  <si>
    <t>청주시립오송도서관</t>
  </si>
  <si>
    <t>X</t>
  </si>
  <si>
    <t>신문사(6)-충청일보(서원구==&gt;흥덕구), 충청매일(흥덕구), 충청타임즈(흥덕구),</t>
  </si>
  <si>
    <t>2017 추가</t>
  </si>
  <si>
    <t>YTN 청주지국-서원구 1순환로 1063번길 61-54(분평동)</t>
  </si>
  <si>
    <t>&lt;2017&gt;</t>
  </si>
  <si>
    <t>방송사(6)-지상파:KBS 청주(서원구),CJB(서원구)         MBC충북을 새로 넣음</t>
  </si>
  <si>
    <r>
      <rPr>
        <sz val="9"/>
        <rFont val="Times New Roman"/>
        <family val="1"/>
      </rPr>
      <t xml:space="preserve">      </t>
    </r>
    <r>
      <rPr>
        <sz val="9"/>
        <rFont val="바탕"/>
        <family val="1"/>
      </rPr>
      <t xml:space="preserve"> </t>
    </r>
    <r>
      <rPr>
        <sz val="9"/>
        <rFont val="Times New Roman"/>
        <family val="1"/>
      </rPr>
      <t>2) 2014</t>
    </r>
    <r>
      <rPr>
        <sz val="9"/>
        <rFont val="바탕"/>
        <family val="1"/>
      </rPr>
      <t>년 미원도서관 자료 미포함</t>
    </r>
  </si>
  <si>
    <t>자료 : 국가도서관통계시스템, 청주시립도서관, 청주시립오송도서관, 충북중앙도서관, 충북학생회관</t>
  </si>
  <si>
    <t xml:space="preserve"> Cheongju Osong Municipal information Library, Chungbuk Central Library, Chungbuk Students Library</t>
  </si>
  <si>
    <r>
      <t>2 0 1 4</t>
    </r>
    <r>
      <rPr>
        <b/>
        <vertAlign val="superscript"/>
        <sz val="9"/>
        <rFont val="Times New Roman"/>
        <family val="1"/>
      </rPr>
      <t>2)</t>
    </r>
  </si>
  <si>
    <t xml:space="preserve">     3) 청주목령도서관은 2016. 7. 7. 청주오창도서관으로 이관</t>
  </si>
  <si>
    <r>
      <t>청주오창도서관</t>
    </r>
    <r>
      <rPr>
        <vertAlign val="superscript"/>
        <sz val="9"/>
        <rFont val="바탕"/>
        <family val="1"/>
      </rPr>
      <t>3)</t>
    </r>
  </si>
  <si>
    <t xml:space="preserve">     4) 2016년 이전자료는 "연간열람책수" 수치임</t>
  </si>
  <si>
    <t>일단 방송사는 mbc, kbs, cjb, hcn, cbs, bbs</t>
  </si>
  <si>
    <t xml:space="preserve"> 이렇게 여섯이구요 </t>
  </si>
  <si>
    <t xml:space="preserve"> m 흥덕구 k,cbs,cjb 서원구</t>
  </si>
  <si>
    <t xml:space="preserve"> hcn, bbs 상당구</t>
  </si>
  <si>
    <t xml:space="preserve"> 신문사는 일간지 일곱인데</t>
  </si>
  <si>
    <t xml:space="preserve"> 동양일보만 청원구고</t>
  </si>
  <si>
    <t xml:space="preserve"> 중부매일, 충청매일, 충청일보, 충북일보, 충청타임즈, 충청투데이충북본사 다 흥덕구입니다'</t>
  </si>
  <si>
    <t>2019.4.12.</t>
  </si>
  <si>
    <r>
      <rPr>
        <sz val="9"/>
        <rFont val="바탕"/>
        <family val="1"/>
      </rPr>
      <t>기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타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교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</si>
  <si>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        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        </t>
    </r>
    <r>
      <rPr>
        <sz val="9"/>
        <rFont val="바탕"/>
        <family val="1"/>
      </rPr>
      <t>원</t>
    </r>
  </si>
  <si>
    <r>
      <rPr>
        <b/>
        <sz val="9"/>
        <rFont val="바탕"/>
        <family val="1"/>
      </rPr>
      <t>대</t>
    </r>
    <r>
      <rPr>
        <b/>
        <sz val="9"/>
        <rFont val="Times New Roman"/>
        <family val="1"/>
      </rPr>
      <t xml:space="preserve">             </t>
    </r>
    <r>
      <rPr>
        <b/>
        <sz val="9"/>
        <rFont val="바탕"/>
        <family val="1"/>
      </rPr>
      <t>학</t>
    </r>
    <r>
      <rPr>
        <b/>
        <sz val="9"/>
        <rFont val="Times New Roman"/>
        <family val="1"/>
      </rPr>
      <t xml:space="preserve">            </t>
    </r>
    <r>
      <rPr>
        <b/>
        <sz val="9"/>
        <rFont val="바탕"/>
        <family val="1"/>
      </rPr>
      <t>교</t>
    </r>
  </si>
  <si>
    <r>
      <rPr>
        <b/>
        <sz val="9"/>
        <rFont val="바탕"/>
        <family val="1"/>
      </rPr>
      <t>교</t>
    </r>
    <r>
      <rPr>
        <b/>
        <sz val="9"/>
        <rFont val="Times New Roman"/>
        <family val="1"/>
      </rPr>
      <t xml:space="preserve">    </t>
    </r>
    <r>
      <rPr>
        <b/>
        <sz val="9"/>
        <rFont val="바탕"/>
        <family val="1"/>
      </rPr>
      <t>육</t>
    </r>
    <r>
      <rPr>
        <b/>
        <sz val="9"/>
        <rFont val="Times New Roman"/>
        <family val="1"/>
      </rPr>
      <t>   </t>
    </r>
    <r>
      <rPr>
        <b/>
        <sz val="9"/>
        <rFont val="바탕"/>
        <family val="1"/>
      </rPr>
      <t>대</t>
    </r>
    <r>
      <rPr>
        <b/>
        <sz val="9"/>
        <rFont val="Times New Roman"/>
        <family val="1"/>
      </rPr>
      <t xml:space="preserve">    </t>
    </r>
    <r>
      <rPr>
        <b/>
        <sz val="9"/>
        <rFont val="바탕"/>
        <family val="1"/>
      </rPr>
      <t>학</t>
    </r>
    <r>
      <rPr>
        <b/>
        <sz val="9"/>
        <rFont val="Times New Roman"/>
        <family val="1"/>
      </rPr>
      <t xml:space="preserve">    </t>
    </r>
    <r>
      <rPr>
        <b/>
        <sz val="9"/>
        <rFont val="바탕"/>
        <family val="1"/>
      </rPr>
      <t>교</t>
    </r>
  </si>
  <si>
    <r>
      <rPr>
        <b/>
        <sz val="9"/>
        <rFont val="바탕"/>
        <family val="1"/>
      </rPr>
      <t>전</t>
    </r>
    <r>
      <rPr>
        <b/>
        <sz val="9"/>
        <rFont val="Times New Roman"/>
        <family val="1"/>
      </rPr>
      <t xml:space="preserve">    </t>
    </r>
    <r>
      <rPr>
        <b/>
        <sz val="9"/>
        <rFont val="바탕"/>
        <family val="1"/>
      </rPr>
      <t>문</t>
    </r>
    <r>
      <rPr>
        <b/>
        <sz val="9"/>
        <rFont val="Times New Roman"/>
        <family val="1"/>
      </rPr>
      <t xml:space="preserve">   </t>
    </r>
    <r>
      <rPr>
        <b/>
        <sz val="9"/>
        <rFont val="바탕"/>
        <family val="1"/>
      </rPr>
      <t>대</t>
    </r>
    <r>
      <rPr>
        <b/>
        <sz val="9"/>
        <rFont val="Times New Roman"/>
        <family val="1"/>
      </rPr>
      <t xml:space="preserve">    </t>
    </r>
    <r>
      <rPr>
        <b/>
        <sz val="9"/>
        <rFont val="바탕"/>
        <family val="1"/>
      </rPr>
      <t>학</t>
    </r>
    <r>
      <rPr>
        <b/>
        <sz val="9"/>
        <rFont val="Times New Roman"/>
        <family val="1"/>
      </rPr>
      <t xml:space="preserve">    </t>
    </r>
    <r>
      <rPr>
        <b/>
        <sz val="9"/>
        <rFont val="바탕"/>
        <family val="1"/>
      </rPr>
      <t>교</t>
    </r>
  </si>
  <si>
    <r>
      <rPr>
        <sz val="9"/>
        <rFont val="바탕"/>
        <family val="1"/>
      </rPr>
      <t>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(</t>
    </r>
    <r>
      <rPr>
        <sz val="9"/>
        <rFont val="바탕"/>
        <family val="1"/>
      </rPr>
      <t>사립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</si>
  <si>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자율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고등학교</t>
    </r>
    <r>
      <rPr>
        <sz val="9"/>
        <rFont val="Times New Roman"/>
        <family val="1"/>
      </rPr>
      <t xml:space="preserve">  (</t>
    </r>
    <r>
      <rPr>
        <sz val="9"/>
        <rFont val="바탕"/>
        <family val="1"/>
      </rPr>
      <t>국공립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</si>
  <si>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특성화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고등학교</t>
    </r>
    <r>
      <rPr>
        <sz val="9"/>
        <rFont val="Times New Roman"/>
        <family val="1"/>
      </rPr>
      <t xml:space="preserve">   (</t>
    </r>
    <r>
      <rPr>
        <sz val="9"/>
        <rFont val="바탕"/>
        <family val="1"/>
      </rPr>
      <t>사립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</si>
  <si>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특성화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고등학교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국공립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</si>
  <si>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특수목적고등학교</t>
    </r>
    <r>
      <rPr>
        <sz val="9"/>
        <rFont val="Times New Roman"/>
        <family val="1"/>
      </rPr>
      <t xml:space="preserve">  (</t>
    </r>
    <r>
      <rPr>
        <sz val="9"/>
        <rFont val="바탕"/>
        <family val="1"/>
      </rPr>
      <t>사립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</si>
  <si>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특수목적고등학교</t>
    </r>
    <r>
      <rPr>
        <sz val="9"/>
        <rFont val="Times New Roman"/>
        <family val="1"/>
      </rPr>
      <t>(</t>
    </r>
    <r>
      <rPr>
        <sz val="9"/>
        <rFont val="바탕"/>
        <family val="1"/>
      </rPr>
      <t>국공립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</si>
  <si>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일반계고등학교</t>
    </r>
    <r>
      <rPr>
        <sz val="9"/>
        <rFont val="Times New Roman"/>
        <family val="1"/>
      </rPr>
      <t xml:space="preserve">   (</t>
    </r>
    <r>
      <rPr>
        <sz val="9"/>
        <rFont val="바탕"/>
        <family val="1"/>
      </rPr>
      <t>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</si>
  <si>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일반계고등학교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국공립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</si>
  <si>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중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 (</t>
    </r>
    <r>
      <rPr>
        <sz val="9"/>
        <rFont val="바탕"/>
        <family val="1"/>
      </rPr>
      <t>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</si>
  <si>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중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 (</t>
    </r>
    <r>
      <rPr>
        <sz val="9"/>
        <rFont val="바탕"/>
        <family val="1"/>
      </rPr>
      <t>국공립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</si>
  <si>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초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교</t>
    </r>
  </si>
  <si>
    <r>
      <rPr>
        <sz val="9"/>
        <rFont val="바탕"/>
        <family val="1"/>
      </rPr>
      <t>유</t>
    </r>
    <r>
      <rPr>
        <sz val="9"/>
        <rFont val="Times New Roman"/>
        <family val="1"/>
      </rPr>
      <t xml:space="preserve">            </t>
    </r>
    <r>
      <rPr>
        <sz val="9"/>
        <rFont val="바탕"/>
        <family val="1"/>
      </rPr>
      <t>치</t>
    </r>
    <r>
      <rPr>
        <sz val="9"/>
        <rFont val="Times New Roman"/>
        <family val="1"/>
      </rPr>
      <t xml:space="preserve">            </t>
    </r>
    <r>
      <rPr>
        <sz val="9"/>
        <rFont val="바탕"/>
        <family val="1"/>
      </rPr>
      <t>원</t>
    </r>
  </si>
  <si>
    <r>
      <t xml:space="preserve">  2 0 1 7 </t>
    </r>
    <r>
      <rPr>
        <b/>
        <vertAlign val="superscript"/>
        <sz val="9"/>
        <rFont val="Times New Roman"/>
        <family val="1"/>
      </rPr>
      <t>1)</t>
    </r>
  </si>
  <si>
    <t>2017 도표로보는 청주</t>
  </si>
  <si>
    <t xml:space="preserve"> Other School</t>
  </si>
  <si>
    <t xml:space="preserve"> Graduate School</t>
  </si>
  <si>
    <t xml:space="preserve"> University</t>
  </si>
  <si>
    <t xml:space="preserve"> University of Education</t>
  </si>
  <si>
    <t xml:space="preserve"> Junior Colleges</t>
  </si>
  <si>
    <t xml:space="preserve"> Autonomous High School(Private)</t>
  </si>
  <si>
    <t xml:space="preserve"> Specialized High School(Private)</t>
  </si>
  <si>
    <t xml:space="preserve"> Specialized High School(National &amp; Public)</t>
  </si>
  <si>
    <t xml:space="preserve"> Special-Purposed High school(Private)</t>
  </si>
  <si>
    <t xml:space="preserve"> General High school(Private)</t>
  </si>
  <si>
    <t xml:space="preserve"> Middle School(Private)</t>
  </si>
  <si>
    <t xml:space="preserve"> </t>
  </si>
  <si>
    <t xml:space="preserve"> Elementary school</t>
  </si>
  <si>
    <t xml:space="preserve"> KinderGarten</t>
  </si>
  <si>
    <t>348(5)</t>
  </si>
  <si>
    <t>2 0 1 7</t>
  </si>
  <si>
    <t xml:space="preserve">2 0 1 7 </t>
  </si>
  <si>
    <t xml:space="preserve">2 0 1 6 </t>
  </si>
  <si>
    <t xml:space="preserve">344(5) </t>
  </si>
  <si>
    <t>2 0 1 5</t>
  </si>
  <si>
    <t>344(5)</t>
  </si>
  <si>
    <t>Cheongwon-Gun</t>
  </si>
  <si>
    <t>Cheongju-si</t>
  </si>
  <si>
    <t>2 0 1 4</t>
  </si>
  <si>
    <t>Year 
 School</t>
  </si>
  <si>
    <t xml:space="preserve">  연   별 
학교별</t>
  </si>
  <si>
    <t>(단위：개소, 명)</t>
  </si>
  <si>
    <t>육상경기장</t>
  </si>
  <si>
    <t>청주종합경기장</t>
  </si>
  <si>
    <t>내수공설운동장</t>
  </si>
  <si>
    <t>축구장</t>
  </si>
  <si>
    <t>용정축구공원
축구장</t>
  </si>
  <si>
    <t>가덕생활체육공원 축구장</t>
  </si>
  <si>
    <t>강내생활체육공원 축구장</t>
  </si>
  <si>
    <t>흥덕축구공원축구장</t>
  </si>
  <si>
    <t>야구장</t>
  </si>
  <si>
    <t>청주야구장</t>
  </si>
  <si>
    <t>청원야구장</t>
  </si>
  <si>
    <t>테니스장</t>
  </si>
  <si>
    <t>청주국제테니스장</t>
  </si>
  <si>
    <t>청주 솔밭정구장</t>
  </si>
  <si>
    <t>청원 공설테니스장</t>
  </si>
  <si>
    <t>강내생활체육공원 테니스장</t>
  </si>
  <si>
    <t>구기체육관</t>
  </si>
  <si>
    <t>청주체육관</t>
  </si>
  <si>
    <t>배드민턴·태권도장</t>
  </si>
  <si>
    <t>오창 스포츠센터</t>
  </si>
  <si>
    <t>투기체육관</t>
  </si>
  <si>
    <t>남궁유도회관</t>
  </si>
  <si>
    <t>청주유도회관</t>
  </si>
  <si>
    <t>충북스포츠센터</t>
  </si>
  <si>
    <t>생활체육관</t>
  </si>
  <si>
    <t>올림픽기념
국민생활관</t>
  </si>
  <si>
    <t>충북체육회관
체육관</t>
  </si>
  <si>
    <t>내수국민체육센터</t>
  </si>
  <si>
    <t>장애인스포츠센터 및 
근대5종훈련장</t>
  </si>
  <si>
    <t>국민체육센터 및 
스쿼시경기장</t>
  </si>
  <si>
    <t>게이트볼장</t>
  </si>
  <si>
    <t>청주 전천후게이트볼장</t>
  </si>
  <si>
    <t>오창읍 전천후게이볼장</t>
  </si>
  <si>
    <t>미원면 전천후게이볼장</t>
  </si>
  <si>
    <t>문의면 전천후게이볼장</t>
  </si>
  <si>
    <t>내수읍 전천후게이트볼장</t>
  </si>
  <si>
    <t>강외면 전천후게이트볼장</t>
  </si>
  <si>
    <t>남이면 전천후게이트볼장</t>
  </si>
  <si>
    <t>가덕생활체육공원 게이트볼장</t>
  </si>
  <si>
    <t>오창다목적체육관 게이트볼장</t>
  </si>
  <si>
    <t>낭셩면전천후게이트볼장</t>
  </si>
  <si>
    <t>북이면전천후게이트볼장</t>
  </si>
  <si>
    <t>수영장</t>
  </si>
  <si>
    <t>청주 실내수영장</t>
  </si>
  <si>
    <t>충북 곰두리체육관 수영장</t>
  </si>
  <si>
    <t>충북 체육회관 수영장</t>
  </si>
  <si>
    <t>청주 푸르미센터 수영장</t>
  </si>
  <si>
    <t>롤러스케이트장</t>
  </si>
  <si>
    <t>청주 롤러스케이트장</t>
  </si>
  <si>
    <t>가덕생활체육공원
인라인스케이트장</t>
  </si>
  <si>
    <t>사격장</t>
  </si>
  <si>
    <t xml:space="preserve"> 청주종합사격장</t>
  </si>
  <si>
    <t>국궁장</t>
  </si>
  <si>
    <t>우암정</t>
  </si>
  <si>
    <t>내수국궁장
(약수정)</t>
  </si>
  <si>
    <t>양궁장</t>
  </si>
  <si>
    <t>김수녕양궁장</t>
  </si>
  <si>
    <t>오창양궁연습장</t>
  </si>
  <si>
    <t>골프연습장</t>
  </si>
  <si>
    <t>호미골체육공원
골프연습장</t>
  </si>
  <si>
    <t>2017년말 기준</t>
  </si>
  <si>
    <t>자료: 체육시설과</t>
  </si>
  <si>
    <t>Source: Sports Facilities Division</t>
  </si>
  <si>
    <t>Source: Sports Facilities Division</t>
  </si>
  <si>
    <t>자료：체육시설과</t>
  </si>
  <si>
    <t>2 0 1 8</t>
  </si>
  <si>
    <t>2 0 1 8</t>
  </si>
  <si>
    <t>2 0 1 8</t>
  </si>
  <si>
    <t>2 0 1 8</t>
  </si>
  <si>
    <t>2 0 1 8</t>
  </si>
  <si>
    <t xml:space="preserve"> 2 0 1 8</t>
  </si>
  <si>
    <t>총좌석+어린이</t>
  </si>
  <si>
    <t>방문자수</t>
  </si>
  <si>
    <r>
      <rPr>
        <sz val="10"/>
        <rFont val="돋움"/>
        <family val="3"/>
      </rPr>
      <t>정규직</t>
    </r>
    <r>
      <rPr>
        <sz val="10"/>
        <rFont val="Arial"/>
        <family val="2"/>
      </rPr>
      <t>,</t>
    </r>
    <r>
      <rPr>
        <sz val="10"/>
        <rFont val="돋움"/>
        <family val="3"/>
      </rPr>
      <t>비정규직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현원기준</t>
    </r>
  </si>
  <si>
    <r>
      <rPr>
        <sz val="10"/>
        <rFont val="돋움"/>
        <family val="3"/>
      </rPr>
      <t>다음년도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배정예산</t>
    </r>
  </si>
  <si>
    <t>도서관명</t>
  </si>
  <si>
    <t>연간대출책수</t>
  </si>
  <si>
    <r>
      <t xml:space="preserve">직원수
</t>
    </r>
    <r>
      <rPr>
        <sz val="9"/>
        <color indexed="8"/>
        <rFont val="Times New Roman"/>
        <family val="1"/>
      </rPr>
      <t>Staffs</t>
    </r>
  </si>
  <si>
    <r>
      <t>예    산</t>
    </r>
    <r>
      <rPr>
        <vertAlign val="superscript"/>
        <sz val="9"/>
        <color indexed="8"/>
        <rFont val="바탕"/>
        <family val="1"/>
      </rPr>
      <t>1)</t>
    </r>
  </si>
  <si>
    <t>도  서</t>
  </si>
  <si>
    <t>비 도 서</t>
  </si>
  <si>
    <t>연속간행물(종)</t>
  </si>
  <si>
    <r>
      <t xml:space="preserve">남
</t>
    </r>
    <r>
      <rPr>
        <sz val="9"/>
        <color indexed="8"/>
        <rFont val="Times New Roman"/>
        <family val="1"/>
      </rPr>
      <t>Male</t>
    </r>
  </si>
  <si>
    <r>
      <t xml:space="preserve">여
</t>
    </r>
    <r>
      <rPr>
        <sz val="9"/>
        <color indexed="8"/>
        <rFont val="Times New Roman"/>
        <family val="1"/>
      </rPr>
      <t>Female</t>
    </r>
  </si>
  <si>
    <t>합계</t>
  </si>
  <si>
    <t>청주시립도서관</t>
  </si>
  <si>
    <t>청주상당도서관</t>
  </si>
  <si>
    <t>청주청원도서관</t>
  </si>
  <si>
    <t>청주오창도서관</t>
  </si>
  <si>
    <t>오창호수도서관</t>
  </si>
  <si>
    <t>청주서원도서관</t>
  </si>
  <si>
    <t>청주흥덕도서관</t>
  </si>
  <si>
    <t>청주신율봉어린이도서관</t>
  </si>
  <si>
    <t>강내도서관</t>
  </si>
  <si>
    <t>옥산도서관</t>
  </si>
  <si>
    <t>청주기적의도서관</t>
  </si>
  <si>
    <t>충청북도교육도서관</t>
  </si>
  <si>
    <t>충청북도교육문화원</t>
  </si>
  <si>
    <t>미원교육도서관</t>
  </si>
  <si>
    <t>2018년</t>
  </si>
  <si>
    <r>
      <t>자료실이용자수</t>
    </r>
    <r>
      <rPr>
        <vertAlign val="superscript"/>
        <sz val="9"/>
        <rFont val="바탕"/>
        <family val="1"/>
      </rPr>
      <t>4)</t>
    </r>
  </si>
  <si>
    <t>2019.02.08</t>
  </si>
  <si>
    <t>(독서교육진흥부 명칭변경, 학교도서관지원부 신설</t>
  </si>
  <si>
    <t>충청북도교육도서관으로 조례 개정 (명칭 변경)</t>
  </si>
  <si>
    <t>분관 미원교육도서관으로 조례 개정 (명칭 변경)</t>
  </si>
  <si>
    <t>2019.02.08</t>
  </si>
  <si>
    <t xml:space="preserve">     5) 2019.02.08 충청북도중앙도서관에서 충청북도교육도서관으로 명칭 변경</t>
  </si>
  <si>
    <t xml:space="preserve">     6) 2019.02.08 미원 도서관에서 분관 미원교육도서관으로 명칭 변경</t>
  </si>
  <si>
    <t>http://www.mogef.go.kr/mp/pcd/mp_pcd_s001d.do?mid=plc502</t>
  </si>
  <si>
    <t>2018년12.31.기준</t>
  </si>
  <si>
    <t>수동</t>
  </si>
  <si>
    <t>청주시상당청소년문화의집</t>
  </si>
  <si>
    <t>문화의집</t>
  </si>
  <si>
    <t>시도</t>
  </si>
  <si>
    <t>시군구</t>
  </si>
  <si>
    <t>읍면동</t>
  </si>
  <si>
    <t>시설명</t>
  </si>
  <si>
    <t>설치주체</t>
  </si>
  <si>
    <t>시설종류</t>
  </si>
  <si>
    <t>공공/민간</t>
  </si>
  <si>
    <t>설치자
(건물주)</t>
  </si>
  <si>
    <t>운영
관련</t>
  </si>
  <si>
    <t>(직영/위탁)운영단체(운영자)</t>
  </si>
  <si>
    <t>주     소</t>
  </si>
  <si>
    <t>수용정원(명)</t>
  </si>
  <si>
    <t>시설규모</t>
  </si>
  <si>
    <t>허가
연월일</t>
  </si>
  <si>
    <t>준공
연월일</t>
  </si>
  <si>
    <t>최초
등록
연월일</t>
  </si>
  <si>
    <t>최종
등록
연월일</t>
  </si>
  <si>
    <t>연락처</t>
  </si>
  <si>
    <t>팩스</t>
  </si>
  <si>
    <t>홈페이지</t>
  </si>
  <si>
    <t>휴지여부</t>
  </si>
  <si>
    <t>시설내 타기관 입주여부</t>
  </si>
  <si>
    <t>비고</t>
  </si>
  <si>
    <t>계</t>
  </si>
  <si>
    <t>비숙박</t>
  </si>
  <si>
    <t>숙박정원</t>
  </si>
  <si>
    <t>야영정원</t>
  </si>
  <si>
    <t>부지면적
(㎡)</t>
  </si>
  <si>
    <t>연면적
(㎡)</t>
  </si>
  <si>
    <t>건물규모</t>
  </si>
  <si>
    <t>건물동수
(동)</t>
  </si>
  <si>
    <t xml:space="preserve"> ○ 또는 X</t>
  </si>
  <si>
    <t>휴지기간</t>
  </si>
  <si>
    <t>청소년활동진흥센터</t>
  </si>
  <si>
    <t>청소년성문화센터</t>
  </si>
  <si>
    <t>청소년상담복지센터</t>
  </si>
  <si>
    <t>학교밖청소년지원센터</t>
  </si>
  <si>
    <t>진로직업체험센터</t>
  </si>
  <si>
    <t>기타 기관(방과후아카데미는 제외)</t>
  </si>
  <si>
    <t>방법</t>
  </si>
  <si>
    <t>단체명</t>
  </si>
  <si>
    <t>운영단체명</t>
  </si>
  <si>
    <t>기관명</t>
  </si>
  <si>
    <t>충북</t>
  </si>
  <si>
    <t>청주시</t>
  </si>
  <si>
    <t>송정동</t>
  </si>
  <si>
    <t>청주시청소년수련관</t>
  </si>
  <si>
    <t>시립</t>
  </si>
  <si>
    <t>수련관</t>
  </si>
  <si>
    <t>공공</t>
  </si>
  <si>
    <t>청주시장</t>
  </si>
  <si>
    <t>위탁</t>
  </si>
  <si>
    <t>(학)주성학원</t>
  </si>
  <si>
    <t>X</t>
  </si>
  <si>
    <t>○</t>
  </si>
  <si>
    <t>유스투게더</t>
  </si>
  <si>
    <t xml:space="preserve">청주시장 </t>
  </si>
  <si>
    <t>위탁</t>
  </si>
  <si>
    <t>한국청소년연맹</t>
  </si>
  <si>
    <t>청주시장</t>
  </si>
  <si>
    <t>한국스카우트연맹</t>
  </si>
  <si>
    <t>교실수</t>
  </si>
  <si>
    <t>직 원 수</t>
  </si>
  <si>
    <t>졸업후상황</t>
  </si>
  <si>
    <t>Advancement into Higher Schooling</t>
  </si>
  <si>
    <t>입학자</t>
  </si>
  <si>
    <t>진학자</t>
  </si>
  <si>
    <t>입학상황</t>
  </si>
  <si>
    <t>입학상황</t>
  </si>
  <si>
    <t>졸업후상황</t>
  </si>
  <si>
    <t>졸업자</t>
  </si>
  <si>
    <t>진학자</t>
  </si>
  <si>
    <t>취업자</t>
  </si>
  <si>
    <t>입대자</t>
  </si>
  <si>
    <t>교육기본
시설면적</t>
  </si>
  <si>
    <r>
      <t xml:space="preserve"> ○「교육통계연보」 이외의 각 대학자료를 수집하여 대학별로 작성 Data collected from colleges in addition to 'Yearly Education Statistics Report' and compiled 
      for each college
 ○ 졸업자현황의 진학자, 취업자, 입대자는 취업통계연보 참고
</t>
    </r>
    <r>
      <rPr>
        <sz val="9"/>
        <color theme="1"/>
        <rFont val="굴림"/>
        <family val="3"/>
      </rPr>
      <t xml:space="preserve"> ○ 건물은 보통 및 특별교실, 관리실, 기타의 합계 Building area in general is sum of general and special classrooms, management office, and other
 ○ 교원수는 전임교원 Number of teachers refer to permanent teachers</t>
    </r>
  </si>
  <si>
    <t>졸 업후상황</t>
  </si>
  <si>
    <t>졸업자</t>
  </si>
  <si>
    <t>지원자수</t>
  </si>
  <si>
    <t xml:space="preserve"> ○ MD : Master's Degree,   DD : Doctor's Degree
 ○「교육통계연보」 이외의 각 대학자료를 수집하여 대학별로 작성
 ○ 건물은 보통 및 특별교실, 관리실, 기타의 합계
 ○ 교원수는 전임교원</t>
  </si>
  <si>
    <t>중요민속문화재</t>
  </si>
  <si>
    <t>민속문화재</t>
  </si>
  <si>
    <t>기념물</t>
  </si>
  <si>
    <t>여성가족부 '청소년수련시설 현황'</t>
  </si>
  <si>
    <t>자료：여성가족부 「청소년수련시설 현황」</t>
  </si>
  <si>
    <t>자료：충청북도교육청, 청주교육지원청, 「충북교육통계연보」</t>
  </si>
  <si>
    <t>자료：충북교육통계연보 「충북교육통계연보」</t>
  </si>
  <si>
    <t>자료：충청북도교육청,</t>
  </si>
  <si>
    <r>
      <t xml:space="preserve">Source : Chungcheongbuk-do 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education statistical year book</t>
    </r>
    <r>
      <rPr>
        <sz val="9"/>
        <rFont val="바탕"/>
        <family val="1"/>
      </rPr>
      <t>」</t>
    </r>
  </si>
  <si>
    <t>Source : Chungcheongbuk-do 「education statistical year book」</t>
  </si>
  <si>
    <t>…</t>
  </si>
  <si>
    <r>
      <t xml:space="preserve">       3) </t>
    </r>
    <r>
      <rPr>
        <sz val="9"/>
        <rFont val="바탕"/>
        <family val="1"/>
      </rPr>
      <t>교원수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총</t>
    </r>
    <r>
      <rPr>
        <sz val="9"/>
        <rFont val="Times New Roman"/>
        <family val="1"/>
      </rPr>
      <t>(</t>
    </r>
    <r>
      <rPr>
        <sz val="9"/>
        <rFont val="바탕"/>
        <family val="1"/>
      </rPr>
      <t>학</t>
    </r>
    <r>
      <rPr>
        <sz val="9"/>
        <rFont val="Times New Roman"/>
        <family val="1"/>
      </rPr>
      <t>)</t>
    </r>
    <r>
      <rPr>
        <sz val="9"/>
        <rFont val="바탕"/>
        <family val="1"/>
      </rPr>
      <t>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전임교원</t>
    </r>
    <r>
      <rPr>
        <sz val="9"/>
        <rFont val="Times New Roman"/>
        <family val="1"/>
      </rPr>
      <t xml:space="preserve">     4)</t>
    </r>
    <r>
      <rPr>
        <sz val="9"/>
        <rFont val="바탕"/>
        <family val="1"/>
      </rPr>
      <t>사무직원수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계약직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</si>
  <si>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3) Number of teachers refer to permanent teachers   4) Number of clearical staffs excludes contracted workers</t>
  </si>
  <si>
    <t>2 0 1 9</t>
  </si>
  <si>
    <r>
      <t xml:space="preserve">직원수 </t>
    </r>
    <r>
      <rPr>
        <sz val="10"/>
        <rFont val="Times New Roman"/>
        <family val="1"/>
      </rPr>
      <t>Clerical Staff</t>
    </r>
  </si>
  <si>
    <t xml:space="preserve"> 2 0 1 9 </t>
  </si>
  <si>
    <t xml:space="preserve">2 0 1 9 </t>
  </si>
  <si>
    <r>
      <rPr>
        <sz val="9"/>
        <rFont val="바탕"/>
        <family val="1"/>
      </rPr>
      <t>일반고등학교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국공립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</si>
  <si>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일반고등학교</t>
    </r>
    <r>
      <rPr>
        <sz val="9"/>
        <rFont val="Times New Roman"/>
        <family val="1"/>
      </rPr>
      <t xml:space="preserve">   (</t>
    </r>
    <r>
      <rPr>
        <sz val="9"/>
        <rFont val="바탕"/>
        <family val="1"/>
      </rPr>
      <t>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립</t>
    </r>
    <r>
      <rPr>
        <sz val="9"/>
        <rFont val="Times New Roman"/>
        <family val="1"/>
      </rPr>
      <t>)</t>
    </r>
  </si>
  <si>
    <t xml:space="preserve">2 0 1 9 </t>
  </si>
  <si>
    <t xml:space="preserve">2 0 1 9 </t>
  </si>
  <si>
    <t>2 0 1 9</t>
  </si>
  <si>
    <t>2 0 1 9</t>
  </si>
  <si>
    <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수</t>
    </r>
    <r>
      <rPr>
        <vertAlign val="superscript"/>
        <sz val="9"/>
        <rFont val="Times New Roman"/>
        <family val="1"/>
      </rPr>
      <t xml:space="preserve"> 3)</t>
    </r>
  </si>
  <si>
    <r>
      <t>직원수</t>
    </r>
    <r>
      <rPr>
        <vertAlign val="superscript"/>
        <sz val="9"/>
        <rFont val="바탕"/>
        <family val="1"/>
      </rPr>
      <t xml:space="preserve"> 4)</t>
    </r>
  </si>
  <si>
    <t>2 0 1 9</t>
  </si>
  <si>
    <t>2 0 2 0</t>
  </si>
  <si>
    <t>국가등록문화재</t>
  </si>
  <si>
    <t>site</t>
  </si>
  <si>
    <t>haritage</t>
  </si>
  <si>
    <t>haritage</t>
  </si>
  <si>
    <t xml:space="preserve">Cultural haritage </t>
  </si>
  <si>
    <t>주) 문화재보호법 개정을 통해 지방등록문화재 도입</t>
  </si>
  <si>
    <t xml:space="preserve"> 나. 신고ㆍ등록 체육시설업    ReportedㆍRegistered sports facilities</t>
  </si>
  <si>
    <t>The Press and Media</t>
  </si>
  <si>
    <t xml:space="preserve">Broadcasting </t>
  </si>
  <si>
    <t>others</t>
  </si>
  <si>
    <t>Internet</t>
  </si>
  <si>
    <t>청주열린도서관</t>
  </si>
  <si>
    <t>청주금빛도서관</t>
  </si>
  <si>
    <t>Cheongju Open Library</t>
  </si>
  <si>
    <t>Cheongju Open Library</t>
  </si>
  <si>
    <t>Cheongju Geumbit Library</t>
  </si>
  <si>
    <t xml:space="preserve">          -</t>
  </si>
  <si>
    <t>Graduates</t>
  </si>
  <si>
    <r>
      <t>졸업자수</t>
    </r>
    <r>
      <rPr>
        <vertAlign val="superscript"/>
        <sz val="9"/>
        <rFont val="바탕"/>
        <family val="1"/>
      </rPr>
      <t>4)</t>
    </r>
  </si>
  <si>
    <r>
      <t xml:space="preserve">       4) </t>
    </r>
    <r>
      <rPr>
        <sz val="9"/>
        <rFont val="바탕"/>
        <family val="1"/>
      </rPr>
      <t>직업계고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취업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시행에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2020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상황</t>
    </r>
    <r>
      <rPr>
        <sz val="9"/>
        <rFont val="Times New Roman"/>
        <family val="1"/>
      </rPr>
      <t>(</t>
    </r>
    <r>
      <rPr>
        <sz val="9"/>
        <rFont val="바탕"/>
        <family val="1"/>
      </rPr>
      <t>진학자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>)</t>
    </r>
    <r>
      <rPr>
        <sz val="9"/>
        <rFont val="바탕"/>
        <family val="1"/>
      </rPr>
      <t>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졸업자수만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</t>
    </r>
  </si>
  <si>
    <t>(단위 : 건)</t>
  </si>
  <si>
    <t>4. 중  학  교 (사 립)</t>
  </si>
  <si>
    <t>5. 일반계고등학교 (국·공립)</t>
  </si>
  <si>
    <t>4. Middle Schools (Private)</t>
  </si>
  <si>
    <t>5. 일반계고등학교 (사립)</t>
  </si>
  <si>
    <t>5. General High Schools (Private)</t>
  </si>
  <si>
    <t>6. 특수목적고등학교 (국·공립)</t>
  </si>
  <si>
    <t>6. 특수목적고등학교 (사립)</t>
  </si>
  <si>
    <t>6. Special Purpose High School (Private)</t>
  </si>
  <si>
    <t>7. 특성화고등학교 (국·공립)</t>
  </si>
  <si>
    <t>7. 특성화고등학교 (사립)</t>
  </si>
  <si>
    <t>8. 자율고등학교 (국·공립)</t>
  </si>
  <si>
    <t>8. 자율고등학교 (사립)</t>
  </si>
  <si>
    <t>9. 전문대학</t>
  </si>
  <si>
    <t>9. Junior College</t>
  </si>
  <si>
    <t>10. University of Education</t>
  </si>
  <si>
    <t>10. 교 육 대 학 교</t>
  </si>
  <si>
    <t>11. 대  학  교</t>
  </si>
  <si>
    <t>11. University</t>
  </si>
  <si>
    <t>12. 대  학  원</t>
  </si>
  <si>
    <t>12. Graduate Schools</t>
  </si>
  <si>
    <t>14. 적령아동 취학</t>
  </si>
  <si>
    <t>14. Admission of Freshmen</t>
  </si>
  <si>
    <t>15. 사설학원 및 독서실</t>
  </si>
  <si>
    <t>15. Private Institutes and Reading Rooms</t>
  </si>
  <si>
    <t xml:space="preserve">16. 공공도서관 </t>
  </si>
  <si>
    <t>16. Public Libraries</t>
  </si>
  <si>
    <t>17. 문  화  재</t>
  </si>
  <si>
    <t>18.  체  육  시  설</t>
  </si>
  <si>
    <t>18. Sports Facilities</t>
  </si>
  <si>
    <t>18. 체  육  시  설 (계속)</t>
  </si>
  <si>
    <t>18. Sports Facilities (cont'd)</t>
  </si>
  <si>
    <t>19. 청소년 수련시설</t>
  </si>
  <si>
    <t>20. 언  론  매  체</t>
  </si>
  <si>
    <t>337(4)</t>
  </si>
  <si>
    <t>2 0 2 0</t>
  </si>
  <si>
    <t xml:space="preserve"> 2 0 2 0</t>
  </si>
  <si>
    <t xml:space="preserve"> 2 0 2 0</t>
  </si>
  <si>
    <t>2 0 2 0</t>
  </si>
  <si>
    <t>2 0 2 0</t>
  </si>
  <si>
    <t>2 0 2 0</t>
  </si>
  <si>
    <t>2 0 1 7</t>
  </si>
  <si>
    <r>
      <t xml:space="preserve">       3) 2021. 4. 1. </t>
    </r>
    <r>
      <rPr>
        <sz val="9"/>
        <rFont val="바탕"/>
        <family val="1"/>
      </rPr>
      <t>현재</t>
    </r>
  </si>
  <si>
    <t>Note : 1) 2021. 4. 1.</t>
  </si>
  <si>
    <t xml:space="preserve">           - </t>
  </si>
  <si>
    <t>2 0 2 0</t>
  </si>
  <si>
    <t>Note : 1) (  ) is the number of faculties and included the number of classes.  2) 2021. 4. 1.</t>
  </si>
  <si>
    <t>3) 2021. 4. 1.</t>
  </si>
  <si>
    <t>2 0 2 1</t>
  </si>
  <si>
    <t>2 0 1 9</t>
  </si>
  <si>
    <t xml:space="preserve"> 2 0 1 9</t>
  </si>
  <si>
    <t xml:space="preserve"> 2 0 2 0</t>
  </si>
  <si>
    <t>Schools</t>
  </si>
  <si>
    <t>Classrooms</t>
  </si>
  <si>
    <t>학급(과)수</t>
  </si>
  <si>
    <t xml:space="preserve">      3) 교실은 일반교실, 교과교실, 특별교실, 수준별교실 포함</t>
  </si>
  <si>
    <t xml:space="preserve">Children graduated </t>
  </si>
  <si>
    <t xml:space="preserve">Classrooms </t>
  </si>
  <si>
    <t>Schools</t>
  </si>
  <si>
    <t>Classes</t>
  </si>
  <si>
    <t xml:space="preserve">The situation after graduating </t>
  </si>
  <si>
    <t>Advancement into higher schooling</t>
  </si>
  <si>
    <t>Area of
school sites</t>
  </si>
  <si>
    <t>Area of school buildings</t>
  </si>
  <si>
    <t>Classrooms</t>
  </si>
  <si>
    <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교지면적은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교사대지와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합계임</t>
    </r>
    <r>
      <rPr>
        <sz val="9"/>
        <rFont val="Times New Roman"/>
        <family val="1"/>
      </rPr>
      <t xml:space="preserve">.  </t>
    </r>
  </si>
  <si>
    <t xml:space="preserve">     2) 건물은 보통 및 특별교실, 관리실, 기타의 합계임. </t>
  </si>
  <si>
    <t>3) 2021. 4. 1.</t>
  </si>
  <si>
    <t>classrooms, management &amp; administrative rooms, and others.</t>
  </si>
  <si>
    <t>2)  'Area of school building' refers to the total of the size of regular and special subject\-</t>
  </si>
  <si>
    <t>The situation after graduating</t>
  </si>
  <si>
    <t>Admission of freshmen</t>
  </si>
  <si>
    <t>Admission of freshmen</t>
  </si>
  <si>
    <t>Area of school sites</t>
  </si>
  <si>
    <t>Area of school buildings</t>
  </si>
  <si>
    <t>Classrooms</t>
  </si>
  <si>
    <t>Area of school sites</t>
  </si>
  <si>
    <t xml:space="preserve">Note: 1) 'Area of school sites' refers to the total of the sizes of building sites and playgrounds. </t>
  </si>
  <si>
    <t>classrooms, management &amp; administrative rooms, and others.</t>
  </si>
  <si>
    <t xml:space="preserve">2)  'Area of school building' refers to the total of the size of regular and special subject-   </t>
  </si>
  <si>
    <t>주 : 1) 교지면적은 교사대지와 체육장의 합계</t>
  </si>
  <si>
    <t xml:space="preserve">      2) 건물은 보통 및 특별교실, 관리실, 기타의 합계</t>
  </si>
  <si>
    <t xml:space="preserve">      3) 2021. 4. 1. 현재</t>
  </si>
  <si>
    <t xml:space="preserve">2) 'Area of school building' refers to the total of the size of regular and special subject-    </t>
  </si>
  <si>
    <t xml:space="preserve"> 3) 2021. 4. 1.</t>
  </si>
  <si>
    <t xml:space="preserve">classrooms, management &amp; administrative rooms, and others.   </t>
  </si>
  <si>
    <t xml:space="preserve"> 3) 2021. 4. 1.   </t>
  </si>
  <si>
    <t>Clerical staffs</t>
  </si>
  <si>
    <t>Freshmen quota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</si>
  <si>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교지면적은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교사대지와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</si>
  <si>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</si>
  <si>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t xml:space="preserve">Note : 1) 'Area of school sites' refers to the total of the sizes of building sites and playgrounds. </t>
  </si>
  <si>
    <t xml:space="preserve">3) 2021. 4. 1 </t>
  </si>
  <si>
    <t xml:space="preserve">2)  'Area of school building' refers to the total of the size of regular and special subject-  </t>
  </si>
  <si>
    <t xml:space="preserve">classrooms, management &amp; administrative rooms, and others. </t>
  </si>
  <si>
    <t xml:space="preserve">Note : 1) 'Area of school sites' refers to the total of the sizes of building sites and playgrounds. 
</t>
  </si>
  <si>
    <t>Schools</t>
  </si>
  <si>
    <t>classes</t>
  </si>
  <si>
    <t xml:space="preserve"> classrooms, management &amp; administrative rooms, and others.</t>
  </si>
  <si>
    <t xml:space="preserve"> classrooms, management &amp; administrative rooms, and others. </t>
  </si>
  <si>
    <t xml:space="preserve"> 2)  'Area of school building' refers to the total of the size of regular and special subject-  </t>
  </si>
  <si>
    <t xml:space="preserve">Note : 1) 'Area of school sites' refers to the total of the sizes of building sites and playgrounds.  </t>
  </si>
  <si>
    <t>7. Specialized High School (National·Public)</t>
  </si>
  <si>
    <t>7. Specialized High School (Private)</t>
  </si>
  <si>
    <t xml:space="preserve">     2 0 1 4</t>
  </si>
  <si>
    <r>
      <rPr>
        <sz val="9"/>
        <rFont val="Times New Roman"/>
        <family val="1"/>
      </rPr>
      <t xml:space="preserve">  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</si>
  <si>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t xml:space="preserve">Note: 1) 'Area of school sites' refers to the total of the sizes of building sites and playgrounds.  </t>
  </si>
  <si>
    <t xml:space="preserve">classrooms, management &amp; administrative rooms, and others.  </t>
  </si>
  <si>
    <t>8. Autonomous High Schools (National·Public)</t>
  </si>
  <si>
    <r>
      <t xml:space="preserve">      3) 2021. 4. 1. </t>
    </r>
    <r>
      <rPr>
        <sz val="9"/>
        <rFont val="바탕"/>
        <family val="1"/>
      </rPr>
      <t>현재</t>
    </r>
  </si>
  <si>
    <t xml:space="preserve">2)  'Area of school building' refers to the total of the size of regular and special subject-    </t>
  </si>
  <si>
    <t>8. Autonomous High Schools (Private)</t>
  </si>
  <si>
    <t>Classes</t>
  </si>
  <si>
    <r>
      <t xml:space="preserve">      4) </t>
    </r>
    <r>
      <rPr>
        <sz val="9"/>
        <rFont val="바탕"/>
        <family val="1"/>
      </rPr>
      <t>직업계고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취업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시행에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2020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상황</t>
    </r>
    <r>
      <rPr>
        <sz val="9"/>
        <rFont val="Times New Roman"/>
        <family val="1"/>
      </rPr>
      <t>(</t>
    </r>
    <r>
      <rPr>
        <sz val="9"/>
        <rFont val="바탕"/>
        <family val="1"/>
      </rPr>
      <t>진학자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>)</t>
    </r>
    <r>
      <rPr>
        <sz val="9"/>
        <rFont val="바탕"/>
        <family val="1"/>
      </rPr>
      <t>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졸업자수만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</t>
    </r>
  </si>
  <si>
    <r>
      <t xml:space="preserve">      2) </t>
    </r>
    <r>
      <rPr>
        <sz val="9"/>
        <rFont val="바탕"/>
        <family val="1"/>
      </rPr>
      <t>건물은</t>
    </r>
    <r>
      <rPr>
        <sz val="9"/>
        <rFont val="ti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"/>
        <family val="1"/>
      </rPr>
      <t xml:space="preserve"> </t>
    </r>
    <r>
      <rPr>
        <sz val="9"/>
        <rFont val="바탕"/>
        <family val="1"/>
      </rPr>
      <t>합계</t>
    </r>
  </si>
  <si>
    <t xml:space="preserve">2) 'Area of school building' refers to the total of the size of regular and special subject-  </t>
  </si>
  <si>
    <t>Note: 1) 'Area of school sites' refers to the total of the sizes of building sites and playgrounds.</t>
  </si>
  <si>
    <t>Departments</t>
  </si>
  <si>
    <t>Faculty members</t>
  </si>
  <si>
    <t xml:space="preserve">Enlisted </t>
  </si>
  <si>
    <t>Area of basic educational facilities</t>
  </si>
  <si>
    <t>주 : 1) 2021. 4. 1. 현재</t>
  </si>
  <si>
    <t xml:space="preserve">      2) 교원수는 총(학)장 및 전임교원</t>
  </si>
  <si>
    <t xml:space="preserve">      4)「교육통계연보」 이외의 각 대학자료를 수집하여 대학별로 작성</t>
  </si>
  <si>
    <t xml:space="preserve">      5) 졸업자현황의 진학자, 취업자, 입대자는 취업통계연보 참고</t>
  </si>
  <si>
    <t xml:space="preserve">      6) 건물은 보통 및 특별교실, 관리실, 기타의 합계</t>
  </si>
  <si>
    <t xml:space="preserve">      7) 교원수는 전임교원</t>
  </si>
  <si>
    <t xml:space="preserve">      3) 직원수 : 계약직 제외</t>
  </si>
  <si>
    <t xml:space="preserve"> The situation after graduating</t>
  </si>
  <si>
    <t>Faculty members</t>
  </si>
  <si>
    <t xml:space="preserve">      5) 건물은 보통 및 특별교실, 관리실, 기타의 합계</t>
  </si>
  <si>
    <t xml:space="preserve">      6) 교원수는 전임교원</t>
  </si>
  <si>
    <r>
      <t>학과</t>
    </r>
    <r>
      <rPr>
        <vertAlign val="superscript"/>
        <sz val="9"/>
        <rFont val="바탕"/>
        <family val="1"/>
      </rPr>
      <t xml:space="preserve">1)
</t>
    </r>
    <r>
      <rPr>
        <sz val="9"/>
        <rFont val="바탕"/>
        <family val="1"/>
      </rPr>
      <t>(학부)수</t>
    </r>
  </si>
  <si>
    <t>Enlisted</t>
  </si>
  <si>
    <t xml:space="preserve">Area of basic educational facilities </t>
  </si>
  <si>
    <r>
      <t xml:space="preserve">       5) </t>
    </r>
    <r>
      <rPr>
        <sz val="9"/>
        <rFont val="바탕"/>
        <family val="1"/>
      </rPr>
      <t>「교육통계연보」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대학자료를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수집하여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대학별로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</si>
  <si>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 6)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</si>
  <si>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7) </t>
    </r>
    <r>
      <rPr>
        <sz val="9"/>
        <rFont val="바탕"/>
        <family val="1"/>
      </rPr>
      <t>교원수는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전임교원</t>
    </r>
  </si>
  <si>
    <t>in order to produce results for each college/different types of colleges</t>
  </si>
  <si>
    <t>6) 'Area of school buildings' refers to the total of the sizes of regular and special subject classrooms, management</t>
  </si>
  <si>
    <t xml:space="preserve"> &amp; administrative rooms, and others. </t>
  </si>
  <si>
    <t>7) ‘Faculty members’ refers to full-time regular faculties.</t>
  </si>
  <si>
    <t xml:space="preserve">      4)  Master’s degree course  5) Doctor’s degree course</t>
  </si>
  <si>
    <r>
      <t>MD</t>
    </r>
    <r>
      <rPr>
        <vertAlign val="superscript"/>
        <sz val="9"/>
        <rFont val="Times New Roman"/>
        <family val="1"/>
      </rPr>
      <t>4)</t>
    </r>
    <r>
      <rPr>
        <sz val="9"/>
        <rFont val="Times New Roman"/>
        <family val="1"/>
      </rPr>
      <t xml:space="preserve"> course</t>
    </r>
  </si>
  <si>
    <t xml:space="preserve">Departments </t>
  </si>
  <si>
    <t xml:space="preserve">Clerical staffs </t>
  </si>
  <si>
    <t>○ 각종학교: 각종학교 :Miscellaneous School,  방송통신중학교 : Open Middle School
○ 고등기술학교, 고등공민학교, 방송통신고등학교, 산업체특별학교, 특수학교, 기타 
→  trade high school, civic high school, open high school, special schools by the request of industrial firms, special school, other
○ 교지면적은 교사대지와 체육장의 합계   
'Area of school sites' refers to the total of the sizes of building sites and playgrounds. 
○ 기타 학교는 2.유치원~13대학원 이외의「교육통계연보」의 모든 학교로 시도 내에 있는 학교만 수록
○ ‘Other Schools’ include any school within a concerned city·province that is covered in the「Statistical Yearbook of Education」and
 does not belong to tables 2. Kindergarten through 12. Graduate School.
○ 학교의 배열은 중등교육(중· 고교과정), 고등교육(대학이상과정) 순으로 배열
○ The sequence of school listing is in the order of secondary education (middle·high schools) followed by higher education (college or higher) institutions.</t>
  </si>
  <si>
    <t>Library collections</t>
  </si>
  <si>
    <t>Users of library collections</t>
  </si>
  <si>
    <t>Books checked out in current year</t>
  </si>
  <si>
    <t xml:space="preserve">State-registered cultural heritage </t>
  </si>
  <si>
    <t>시도등록문화재</t>
  </si>
  <si>
    <t xml:space="preserve">Camp site </t>
  </si>
  <si>
    <t>Note : 1) Total floor space of the buildings</t>
  </si>
  <si>
    <t xml:space="preserve">Newspapers </t>
  </si>
  <si>
    <t>Terrestrial TV</t>
  </si>
  <si>
    <t>-</t>
  </si>
  <si>
    <t>94(4)</t>
  </si>
  <si>
    <t>-</t>
  </si>
  <si>
    <t>-</t>
  </si>
  <si>
    <t>-</t>
  </si>
  <si>
    <t>Clerical Staffs</t>
  </si>
  <si>
    <t>344(4)</t>
  </si>
  <si>
    <t>-</t>
  </si>
  <si>
    <t>Classes / departments</t>
  </si>
  <si>
    <t>Number of students per teacher</t>
  </si>
  <si>
    <t>1. General Status of Schools</t>
  </si>
  <si>
    <r>
      <t>학생수</t>
    </r>
    <r>
      <rPr>
        <sz val="9"/>
        <rFont val="Times New Roman"/>
        <family val="1"/>
      </rPr>
      <t>  Students</t>
    </r>
  </si>
  <si>
    <r>
      <t xml:space="preserve">교직원수   </t>
    </r>
    <r>
      <rPr>
        <sz val="9"/>
        <rFont val="Times New Roman"/>
        <family val="1"/>
      </rPr>
      <t>School staffs</t>
    </r>
  </si>
  <si>
    <r>
      <t xml:space="preserve">   2 0 2 1 </t>
    </r>
    <r>
      <rPr>
        <b/>
        <vertAlign val="superscript"/>
        <sz val="9"/>
        <rFont val="Times New Roman"/>
        <family val="1"/>
      </rPr>
      <t>1)</t>
    </r>
  </si>
  <si>
    <r>
      <t xml:space="preserve">   2 0 2 1 </t>
    </r>
    <r>
      <rPr>
        <b/>
        <vertAlign val="superscript"/>
        <sz val="9"/>
        <rFont val="Times New Roman"/>
        <family val="1"/>
      </rPr>
      <t>1)</t>
    </r>
  </si>
  <si>
    <r>
      <t xml:space="preserve"> Special-Purposed High school(National</t>
    </r>
    <r>
      <rPr>
        <sz val="8"/>
        <rFont val="바탕"/>
        <family val="1"/>
      </rPr>
      <t>＆</t>
    </r>
    <r>
      <rPr>
        <sz val="8"/>
        <rFont val="Times New Roman"/>
        <family val="1"/>
      </rPr>
      <t xml:space="preserve"> Public)</t>
    </r>
  </si>
  <si>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    </t>
    </r>
    <r>
      <rPr>
        <sz val="9"/>
        <rFont val="바탕"/>
        <family val="1"/>
      </rPr>
      <t>육</t>
    </r>
    <r>
      <rPr>
        <sz val="9"/>
        <rFont val="Times New Roman"/>
        <family val="1"/>
      </rPr>
      <t>   </t>
    </r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    </t>
    </r>
    <r>
      <rPr>
        <sz val="9"/>
        <rFont val="바탕"/>
        <family val="1"/>
      </rPr>
      <t>학</t>
    </r>
  </si>
  <si>
    <r>
      <t xml:space="preserve">주 : </t>
    </r>
    <r>
      <rPr>
        <sz val="9"/>
        <rFont val="Times New Roman"/>
        <family val="1"/>
      </rPr>
      <t>1) 2021. 4. 1</t>
    </r>
    <r>
      <rPr>
        <sz val="9"/>
        <rFont val="바탕"/>
        <family val="1"/>
      </rPr>
      <t xml:space="preserve">. 현재. </t>
    </r>
  </si>
  <si>
    <r>
      <t xml:space="preserve">      </t>
    </r>
    <r>
      <rPr>
        <sz val="9"/>
        <rFont val="Times New Roman"/>
        <family val="1"/>
      </rPr>
      <t>2</t>
    </r>
    <r>
      <rPr>
        <sz val="9"/>
        <rFont val="바탕"/>
        <family val="1"/>
      </rPr>
      <t>) ( )는 분교수이며 학교수에 미포함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</si>
  <si>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number, person)</t>
    </r>
  </si>
  <si>
    <r>
      <t>교실수</t>
    </r>
    <r>
      <rPr>
        <vertAlign val="superscript"/>
        <sz val="9"/>
        <rFont val="바탕"/>
        <family val="1"/>
      </rPr>
      <t>3)</t>
    </r>
  </si>
  <si>
    <r>
      <t xml:space="preserve">교  원  </t>
    </r>
    <r>
      <rPr>
        <sz val="10"/>
        <rFont val="Times New Roman"/>
        <family val="1"/>
      </rPr>
      <t>Teachers</t>
    </r>
  </si>
  <si>
    <r>
      <rPr>
        <sz val="9"/>
        <rFont val="바탕"/>
        <family val="1"/>
      </rPr>
      <t>초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교</t>
    </r>
  </si>
  <si>
    <r>
      <rPr>
        <sz val="9"/>
        <rFont val="바탕"/>
        <family val="1"/>
      </rPr>
      <t>중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 (</t>
    </r>
    <r>
      <rPr>
        <sz val="9"/>
        <rFont val="바탕"/>
        <family val="1"/>
      </rPr>
      <t>국공립</t>
    </r>
    <r>
      <rPr>
        <sz val="9"/>
        <rFont val="Times New Roman"/>
        <family val="1"/>
      </rPr>
      <t>)</t>
    </r>
  </si>
  <si>
    <r>
      <t xml:space="preserve"> Middle School (National</t>
    </r>
    <r>
      <rPr>
        <sz val="8"/>
        <rFont val="바탕"/>
        <family val="1"/>
      </rPr>
      <t>＆</t>
    </r>
    <r>
      <rPr>
        <sz val="8"/>
        <rFont val="Times New Roman"/>
        <family val="1"/>
      </rPr>
      <t xml:space="preserve"> Public)</t>
    </r>
  </si>
  <si>
    <r>
      <t xml:space="preserve"> General High School(National </t>
    </r>
    <r>
      <rPr>
        <sz val="8"/>
        <rFont val="바탕"/>
        <family val="1"/>
      </rPr>
      <t>＆</t>
    </r>
    <r>
      <rPr>
        <sz val="8"/>
        <rFont val="Times New Roman"/>
        <family val="1"/>
      </rPr>
      <t xml:space="preserve"> Public)</t>
    </r>
  </si>
  <si>
    <r>
      <t xml:space="preserve"> Autonomous High School(National </t>
    </r>
    <r>
      <rPr>
        <sz val="8"/>
        <rFont val="바탕"/>
        <family val="1"/>
      </rPr>
      <t>＆</t>
    </r>
    <r>
      <rPr>
        <sz val="8"/>
        <rFont val="Times New Roman"/>
        <family val="1"/>
      </rPr>
      <t xml:space="preserve"> Public)</t>
    </r>
  </si>
  <si>
    <r>
      <rPr>
        <sz val="9"/>
        <rFont val="바탕"/>
        <family val="1"/>
      </rPr>
      <t>전</t>
    </r>
    <r>
      <rPr>
        <sz val="9"/>
        <rFont val="Times New Roman"/>
        <family val="1"/>
      </rPr>
      <t xml:space="preserve">    </t>
    </r>
    <r>
      <rPr>
        <sz val="9"/>
        <rFont val="바탕"/>
        <family val="1"/>
      </rPr>
      <t>문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    </t>
    </r>
    <r>
      <rPr>
        <sz val="9"/>
        <rFont val="바탕"/>
        <family val="1"/>
      </rPr>
      <t>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</si>
  <si>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            </t>
    </r>
    <r>
      <rPr>
        <sz val="9"/>
        <rFont val="바탕"/>
        <family val="1"/>
      </rPr>
      <t>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</si>
  <si>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        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        </t>
    </r>
    <r>
      <rPr>
        <sz val="9"/>
        <rFont val="바탕"/>
        <family val="1"/>
      </rPr>
      <t>원</t>
    </r>
  </si>
  <si>
    <r>
      <t>학교수</t>
    </r>
    <r>
      <rPr>
        <vertAlign val="superscript"/>
        <sz val="9"/>
        <rFont val="바탕"/>
        <family val="1"/>
      </rPr>
      <t>2)</t>
    </r>
  </si>
  <si>
    <r>
      <t xml:space="preserve"> Chungcheongbuk-do </t>
    </r>
    <r>
      <rPr>
        <sz val="9"/>
        <rFont val="돋움"/>
        <family val="3"/>
      </rPr>
      <t>「</t>
    </r>
    <r>
      <rPr>
        <sz val="9"/>
        <rFont val="Times New Roman"/>
        <family val="1"/>
      </rPr>
      <t>education statistical year book</t>
    </r>
    <r>
      <rPr>
        <sz val="9"/>
        <rFont val="돋움"/>
        <family val="3"/>
      </rPr>
      <t>」</t>
    </r>
  </si>
  <si>
    <t>Source : Education Office of Chungcheongbuk-do, Cheongju Office of Education,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</si>
  <si>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number, person)</t>
    </r>
  </si>
  <si>
    <r>
      <t>직  원  수</t>
    </r>
    <r>
      <rPr>
        <vertAlign val="superscript"/>
        <sz val="9"/>
        <rFont val="바탕"/>
        <family val="1"/>
      </rPr>
      <t>3)</t>
    </r>
  </si>
  <si>
    <r>
      <t>졸업원아수</t>
    </r>
    <r>
      <rPr>
        <vertAlign val="superscript"/>
        <sz val="9"/>
        <rFont val="바탕"/>
        <family val="1"/>
      </rPr>
      <t>4)</t>
    </r>
  </si>
  <si>
    <r>
      <t xml:space="preserve">교     실     수 </t>
    </r>
    <r>
      <rPr>
        <vertAlign val="superscript"/>
        <sz val="9"/>
        <rFont val="바탕"/>
        <family val="1"/>
      </rPr>
      <t>2)</t>
    </r>
  </si>
  <si>
    <t xml:space="preserve">Kindergartens </t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</si>
  <si>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</si>
  <si>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</si>
  <si>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t xml:space="preserve">    2 0 2 1 </t>
    </r>
    <r>
      <rPr>
        <b/>
        <vertAlign val="superscript"/>
        <sz val="9"/>
        <rFont val="Times New Roman"/>
        <family val="1"/>
      </rPr>
      <t>1)</t>
    </r>
  </si>
  <si>
    <r>
      <t xml:space="preserve">     2 0 2 1 </t>
    </r>
    <r>
      <rPr>
        <b/>
        <vertAlign val="superscript"/>
        <sz val="9"/>
        <rFont val="Times New Roman"/>
        <family val="1"/>
      </rPr>
      <t>1)</t>
    </r>
  </si>
  <si>
    <r>
      <t xml:space="preserve">Source : Chungcheongbuk-do 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education statistical year book</t>
    </r>
    <r>
      <rPr>
        <sz val="9"/>
        <rFont val="바탕"/>
        <family val="1"/>
      </rPr>
      <t>」</t>
    </r>
  </si>
  <si>
    <r>
      <t xml:space="preserve">주: </t>
    </r>
    <r>
      <rPr>
        <sz val="9"/>
        <rFont val="Times New Roman"/>
        <family val="1"/>
      </rPr>
      <t>1) 2021. 4. 1.</t>
    </r>
    <r>
      <rPr>
        <sz val="9"/>
        <rFont val="바탕"/>
        <family val="1"/>
      </rPr>
      <t xml:space="preserve"> 현재</t>
    </r>
  </si>
  <si>
    <r>
      <t xml:space="preserve">     </t>
    </r>
    <r>
      <rPr>
        <sz val="9"/>
        <rFont val="Times New Roman"/>
        <family val="1"/>
      </rPr>
      <t>2</t>
    </r>
    <r>
      <rPr>
        <sz val="9"/>
        <rFont val="바탕"/>
        <family val="1"/>
      </rPr>
      <t>) 정규는 일반교실수, 가 · 대용은 교과교실, 특별교실, 수준별교실수의 합계임.</t>
    </r>
  </si>
  <si>
    <r>
      <t xml:space="preserve">      3) 2014</t>
    </r>
    <r>
      <rPr>
        <sz val="9"/>
        <rFont val="바탕"/>
        <family val="1"/>
      </rPr>
      <t>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유치원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직원수는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일반직공무원수를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표시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기타직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</si>
  <si>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4) 2015</t>
    </r>
    <r>
      <rPr>
        <sz val="9"/>
        <rFont val="바탕"/>
        <family val="1"/>
      </rPr>
      <t>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졸업원아수는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수료원아수임</t>
    </r>
    <r>
      <rPr>
        <sz val="9"/>
        <rFont val="Times New Roman"/>
        <family val="1"/>
      </rPr>
      <t>.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</si>
  <si>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Number person, thousand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</si>
  <si>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연</t>
    </r>
    <r>
      <rPr>
        <sz val="9"/>
        <rFont val="ti"/>
        <family val="1"/>
      </rPr>
      <t>   </t>
    </r>
    <r>
      <rPr>
        <sz val="9"/>
        <rFont val="바탕"/>
        <family val="1"/>
      </rPr>
      <t>별
설</t>
    </r>
    <r>
      <rPr>
        <sz val="9"/>
        <rFont val="ti"/>
        <family val="1"/>
      </rPr>
      <t xml:space="preserve"> </t>
    </r>
    <r>
      <rPr>
        <sz val="9"/>
        <rFont val="바탕"/>
        <family val="1"/>
      </rPr>
      <t>립</t>
    </r>
    <r>
      <rPr>
        <sz val="9"/>
        <rFont val="ti"/>
        <family val="1"/>
      </rPr>
      <t xml:space="preserve"> </t>
    </r>
    <r>
      <rPr>
        <sz val="9"/>
        <rFont val="바탕"/>
        <family val="1"/>
      </rPr>
      <t>별</t>
    </r>
  </si>
  <si>
    <r>
      <rPr>
        <sz val="9"/>
        <rFont val="바탕"/>
        <family val="1"/>
      </rPr>
      <t>학</t>
    </r>
    <r>
      <rPr>
        <sz val="9"/>
        <rFont val="ti"/>
        <family val="1"/>
      </rPr>
      <t xml:space="preserve"> </t>
    </r>
    <r>
      <rPr>
        <sz val="9"/>
        <rFont val="바탕"/>
        <family val="1"/>
      </rPr>
      <t>교</t>
    </r>
    <r>
      <rPr>
        <sz val="9"/>
        <rFont val="ti"/>
        <family val="1"/>
      </rPr>
      <t xml:space="preserve"> </t>
    </r>
    <r>
      <rPr>
        <sz val="9"/>
        <rFont val="바탕"/>
        <family val="1"/>
      </rPr>
      <t>수</t>
    </r>
  </si>
  <si>
    <r>
      <t xml:space="preserve">교지면적 </t>
    </r>
    <r>
      <rPr>
        <vertAlign val="superscript"/>
        <sz val="9"/>
        <rFont val="바탕"/>
        <family val="1"/>
      </rPr>
      <t>1)</t>
    </r>
    <r>
      <rPr>
        <sz val="9"/>
        <rFont val="바탕"/>
        <family val="1"/>
      </rPr>
      <t xml:space="preserve"> </t>
    </r>
  </si>
  <si>
    <r>
      <t xml:space="preserve">건물면적 </t>
    </r>
    <r>
      <rPr>
        <vertAlign val="superscript"/>
        <sz val="9"/>
        <rFont val="바탕"/>
        <family val="1"/>
      </rPr>
      <t xml:space="preserve">2) </t>
    </r>
  </si>
  <si>
    <r>
      <rPr>
        <sz val="9"/>
        <rFont val="바탕"/>
        <family val="1"/>
      </rPr>
      <t>본교</t>
    </r>
  </si>
  <si>
    <r>
      <rPr>
        <sz val="9"/>
        <rFont val="바탕"/>
        <family val="1"/>
      </rPr>
      <t>분교</t>
    </r>
  </si>
  <si>
    <r>
      <t xml:space="preserve">    2 0 2 1 </t>
    </r>
    <r>
      <rPr>
        <b/>
        <vertAlign val="superscript"/>
        <sz val="9"/>
        <rFont val="Times New Roman"/>
        <family val="1"/>
      </rPr>
      <t>3)</t>
    </r>
  </si>
  <si>
    <r>
      <t xml:space="preserve">    2 0 2 1</t>
    </r>
    <r>
      <rPr>
        <b/>
        <vertAlign val="superscript"/>
        <sz val="9"/>
        <rFont val="Times New Roman"/>
        <family val="1"/>
      </rPr>
      <t xml:space="preserve"> 3)</t>
    </r>
  </si>
  <si>
    <t xml:space="preserve">Note : 1) 'Area of school sites' refers to the total of the sizes of building sites and playgrounds.    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</si>
  <si>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number, person, thousand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</si>
  <si>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t xml:space="preserve">   2 0 2 1 </t>
    </r>
    <r>
      <rPr>
        <b/>
        <vertAlign val="superscript"/>
        <sz val="9"/>
        <rFont val="Times New Roman"/>
        <family val="1"/>
      </rPr>
      <t>3)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</si>
  <si>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number, person, thousand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</si>
  <si>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t>교지면적</t>
    </r>
    <r>
      <rPr>
        <vertAlign val="superscript"/>
        <sz val="9"/>
        <rFont val="바탕"/>
        <family val="1"/>
      </rPr>
      <t>1)</t>
    </r>
  </si>
  <si>
    <r>
      <t xml:space="preserve">건물면적 </t>
    </r>
    <r>
      <rPr>
        <vertAlign val="superscript"/>
        <sz val="9"/>
        <rFont val="바탕"/>
        <family val="1"/>
      </rPr>
      <t>2)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</si>
  <si>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</si>
  <si>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t xml:space="preserve">   2 0 2 1 </t>
    </r>
    <r>
      <rPr>
        <b/>
        <vertAlign val="superscript"/>
        <sz val="9"/>
        <rFont val="Times New Roman"/>
        <family val="1"/>
      </rPr>
      <t>3)</t>
    </r>
  </si>
  <si>
    <r>
      <t xml:space="preserve">교지면적 </t>
    </r>
    <r>
      <rPr>
        <vertAlign val="superscript"/>
        <sz val="9"/>
        <rFont val="바탕"/>
        <family val="1"/>
      </rPr>
      <t>1)</t>
    </r>
  </si>
  <si>
    <r>
      <t xml:space="preserve">건물면적 </t>
    </r>
    <r>
      <rPr>
        <vertAlign val="superscript"/>
        <sz val="9"/>
        <rFont val="바탕"/>
        <family val="1"/>
      </rPr>
      <t>2)</t>
    </r>
  </si>
  <si>
    <r>
      <t xml:space="preserve">  2 0 2 1 </t>
    </r>
    <r>
      <rPr>
        <b/>
        <vertAlign val="superscript"/>
        <sz val="9"/>
        <rFont val="Times New Roman"/>
        <family val="1"/>
      </rPr>
      <t>3)</t>
    </r>
  </si>
  <si>
    <r>
      <t xml:space="preserve">   2 0 2 1 </t>
    </r>
    <r>
      <rPr>
        <b/>
        <vertAlign val="superscript"/>
        <sz val="9"/>
        <rFont val="Times New Roman"/>
        <family val="1"/>
      </rPr>
      <t>3)</t>
    </r>
  </si>
  <si>
    <t xml:space="preserve">5. General High School (National·Public) 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</si>
  <si>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number, person, thousand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</si>
  <si>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t>교지면적</t>
    </r>
    <r>
      <rPr>
        <vertAlign val="superscript"/>
        <sz val="9"/>
        <rFont val="바탕"/>
        <family val="1"/>
      </rPr>
      <t xml:space="preserve"> 1)</t>
    </r>
  </si>
  <si>
    <r>
      <t>건물면적</t>
    </r>
    <r>
      <rPr>
        <vertAlign val="superscript"/>
        <sz val="9"/>
        <rFont val="바탕"/>
        <family val="1"/>
      </rPr>
      <t xml:space="preserve"> 2)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</si>
  <si>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</si>
  <si>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t xml:space="preserve">   2 0 2 1 </t>
    </r>
    <r>
      <rPr>
        <b/>
        <vertAlign val="superscript"/>
        <sz val="9"/>
        <rFont val="Times New Roman"/>
        <family val="1"/>
      </rPr>
      <t>3)</t>
    </r>
  </si>
  <si>
    <r>
      <t xml:space="preserve">Source : Chungcheongbuk-do 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education statistical year book</t>
    </r>
    <r>
      <rPr>
        <sz val="9"/>
        <rFont val="바탕"/>
        <family val="1"/>
      </rPr>
      <t>」</t>
    </r>
  </si>
  <si>
    <r>
      <t xml:space="preserve">       3) 2021. 4. 1. </t>
    </r>
    <r>
      <rPr>
        <sz val="9"/>
        <rFont val="바탕"/>
        <family val="1"/>
      </rPr>
      <t>현재</t>
    </r>
  </si>
  <si>
    <r>
      <t xml:space="preserve">       4) </t>
    </r>
    <r>
      <rPr>
        <sz val="9"/>
        <rFont val="바탕"/>
        <family val="1"/>
      </rPr>
      <t>직업계고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취업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시행에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2020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상황</t>
    </r>
    <r>
      <rPr>
        <sz val="9"/>
        <rFont val="Times New Roman"/>
        <family val="1"/>
      </rPr>
      <t>(</t>
    </r>
    <r>
      <rPr>
        <sz val="9"/>
        <rFont val="바탕"/>
        <family val="1"/>
      </rPr>
      <t>진학자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>)</t>
    </r>
    <r>
      <rPr>
        <sz val="9"/>
        <rFont val="바탕"/>
        <family val="1"/>
      </rPr>
      <t>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졸업자수만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</t>
    </r>
  </si>
  <si>
    <r>
      <t>교지면적</t>
    </r>
    <r>
      <rPr>
        <vertAlign val="superscript"/>
        <sz val="9"/>
        <rFont val="바탕"/>
        <family val="1"/>
      </rPr>
      <t xml:space="preserve"> 1)</t>
    </r>
  </si>
  <si>
    <r>
      <t xml:space="preserve">   2 0 2 1 </t>
    </r>
    <r>
      <rPr>
        <vertAlign val="superscript"/>
        <sz val="9"/>
        <rFont val="Times New Roman"/>
        <family val="1"/>
      </rPr>
      <t>3)</t>
    </r>
  </si>
  <si>
    <t>6. Special Purpose High School (National·Public)</t>
  </si>
  <si>
    <r>
      <t>졸업자수</t>
    </r>
    <r>
      <rPr>
        <vertAlign val="superscript"/>
        <sz val="9"/>
        <rFont val="바탕"/>
        <family val="1"/>
      </rPr>
      <t>4)</t>
    </r>
  </si>
  <si>
    <r>
      <t>교지면적</t>
    </r>
    <r>
      <rPr>
        <vertAlign val="superscript"/>
        <sz val="9"/>
        <rFont val="바탕"/>
        <family val="1"/>
      </rPr>
      <t xml:space="preserve"> 1)</t>
    </r>
  </si>
  <si>
    <r>
      <t>건물면적</t>
    </r>
    <r>
      <rPr>
        <vertAlign val="superscript"/>
        <sz val="9"/>
        <rFont val="바탕"/>
        <family val="1"/>
      </rPr>
      <t xml:space="preserve"> 2)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</si>
  <si>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</si>
  <si>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t xml:space="preserve">   2 0 2 1 </t>
    </r>
    <r>
      <rPr>
        <vertAlign val="superscript"/>
        <sz val="9"/>
        <rFont val="Times New Roman"/>
        <family val="1"/>
      </rPr>
      <t>3)</t>
    </r>
  </si>
  <si>
    <r>
      <t xml:space="preserve">   2 0 2 1 </t>
    </r>
    <r>
      <rPr>
        <vertAlign val="superscript"/>
        <sz val="9"/>
        <rFont val="Times New Roman"/>
        <family val="1"/>
      </rPr>
      <t>3)</t>
    </r>
  </si>
  <si>
    <r>
      <t xml:space="preserve">Source : Chungcheongbuk-do 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education statistical year book</t>
    </r>
    <r>
      <rPr>
        <sz val="9"/>
        <rFont val="바탕"/>
        <family val="1"/>
      </rPr>
      <t>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</si>
  <si>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교지면적은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교사대지와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</si>
  <si>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</si>
  <si>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3) 2021. 4. 1. </t>
    </r>
    <r>
      <rPr>
        <sz val="9"/>
        <rFont val="바탕"/>
        <family val="1"/>
      </rPr>
      <t>현재</t>
    </r>
  </si>
  <si>
    <r>
      <t xml:space="preserve">       4) </t>
    </r>
    <r>
      <rPr>
        <sz val="9"/>
        <rFont val="바탕"/>
        <family val="1"/>
      </rPr>
      <t>직업계고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취업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시행에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2020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상황</t>
    </r>
    <r>
      <rPr>
        <sz val="9"/>
        <rFont val="Times New Roman"/>
        <family val="1"/>
      </rPr>
      <t>(</t>
    </r>
    <r>
      <rPr>
        <sz val="9"/>
        <rFont val="바탕"/>
        <family val="1"/>
      </rPr>
      <t>진학자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>)</t>
    </r>
    <r>
      <rPr>
        <sz val="9"/>
        <rFont val="바탕"/>
        <family val="1"/>
      </rPr>
      <t>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졸업자수만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</si>
  <si>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</si>
  <si>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</si>
  <si>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t xml:space="preserve">   2 0 2 1 </t>
    </r>
    <r>
      <rPr>
        <vertAlign val="superscript"/>
        <sz val="9"/>
        <rFont val="Times New Roman"/>
        <family val="1"/>
      </rPr>
      <t>3)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</si>
  <si>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교지면적은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교사대지와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</si>
  <si>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</si>
  <si>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3) 2021. 4. 1. </t>
    </r>
    <r>
      <rPr>
        <sz val="9"/>
        <rFont val="바탕"/>
        <family val="1"/>
      </rPr>
      <t>현재</t>
    </r>
  </si>
  <si>
    <r>
      <t>졸업자수</t>
    </r>
    <r>
      <rPr>
        <vertAlign val="superscript"/>
        <sz val="9"/>
        <rFont val="바탕"/>
        <family val="1"/>
      </rPr>
      <t>4)</t>
    </r>
  </si>
  <si>
    <r>
      <t>교지면적</t>
    </r>
    <r>
      <rPr>
        <vertAlign val="superscript"/>
        <sz val="9"/>
        <rFont val="바탕"/>
        <family val="1"/>
      </rPr>
      <t xml:space="preserve"> 1)</t>
    </r>
  </si>
  <si>
    <t>3)Number of clearical staffs excludes contracted workers</t>
  </si>
  <si>
    <t>Note : 1) 2021. 4. 1       2) Number of teachers refer to permanent teachers</t>
  </si>
  <si>
    <t>into higher school -ing’, ‘employed’, and ‘enlisted’ items under the situation after graduating.</t>
  </si>
  <si>
    <t>7) ‘Faculty members’ refers to full-time regular faculties.</t>
  </si>
  <si>
    <t xml:space="preserve">6)  'Area of school buildings' refers to the total of the sizes of regular and special subject classrooms, management &amp; admin </t>
  </si>
  <si>
    <t xml:space="preserve">  -istrative rooms, and  others.  </t>
  </si>
  <si>
    <t>Depart-ments</t>
  </si>
  <si>
    <t>in order to produce results for each college/different types of colleges</t>
  </si>
  <si>
    <r>
      <t xml:space="preserve"> 5) Refer to the 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Statistical Yearbook of Employment of Higher Education Graduates</t>
    </r>
    <r>
      <rPr>
        <sz val="9"/>
        <rFont val="바탕"/>
        <family val="1"/>
      </rPr>
      <t>」</t>
    </r>
    <r>
      <rPr>
        <sz val="9"/>
        <rFont val="Times New Roman"/>
        <family val="1"/>
      </rPr>
      <t xml:space="preserve">for ‘advancement 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</si>
  <si>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number person, thousand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</si>
  <si>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수</t>
    </r>
    <r>
      <rPr>
        <vertAlign val="superscript"/>
        <sz val="9"/>
        <rFont val="Times New Roman"/>
        <family val="1"/>
      </rPr>
      <t xml:space="preserve"> 2)</t>
    </r>
  </si>
  <si>
    <r>
      <t xml:space="preserve">직원수 </t>
    </r>
    <r>
      <rPr>
        <vertAlign val="superscript"/>
        <sz val="9"/>
        <rFont val="바탕"/>
        <family val="1"/>
      </rPr>
      <t>3)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</si>
  <si>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</si>
  <si>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t>4) Collecting data complementing the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Statistical Yearbook of Education</t>
    </r>
    <r>
      <rPr>
        <sz val="9"/>
        <rFont val="바탕"/>
        <family val="1"/>
      </rPr>
      <t>」</t>
    </r>
    <r>
      <rPr>
        <sz val="9"/>
        <rFont val="Times New Roman"/>
        <family val="1"/>
      </rPr>
      <t xml:space="preserve">is required, incl. from each college, </t>
    </r>
  </si>
  <si>
    <t>청주교육          대학교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</si>
  <si>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number, person, 1,000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</si>
  <si>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t>교   원   수</t>
    </r>
    <r>
      <rPr>
        <vertAlign val="superscript"/>
        <sz val="9"/>
        <rFont val="바탕"/>
        <family val="1"/>
      </rPr>
      <t xml:space="preserve"> 2)</t>
    </r>
  </si>
  <si>
    <r>
      <t>직 원 수</t>
    </r>
    <r>
      <rPr>
        <vertAlign val="superscript"/>
        <sz val="9"/>
        <rFont val="바탕"/>
        <family val="1"/>
      </rPr>
      <t xml:space="preserve"> 3)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</si>
  <si>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</si>
  <si>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</si>
  <si>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t xml:space="preserve">   2 0 2 1</t>
    </r>
    <r>
      <rPr>
        <b/>
        <vertAlign val="superscript"/>
        <sz val="9"/>
        <rFont val="Times New Roman"/>
        <family val="1"/>
      </rPr>
      <t xml:space="preserve"> 1)</t>
    </r>
  </si>
  <si>
    <r>
      <t xml:space="preserve">   2 0 2 1 </t>
    </r>
    <r>
      <rPr>
        <b/>
        <vertAlign val="superscript"/>
        <sz val="9"/>
        <rFont val="Times New Roman"/>
        <family val="1"/>
      </rPr>
      <t>1)</t>
    </r>
  </si>
  <si>
    <r>
      <t>Note : 1) 2021. 4. 1.   2) Number of teachers refer to permanent teachers
           3) Number of clearical staffs excludes contracted workers.
           4) Collecting data complementing the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Statistical Yearbook of Education</t>
    </r>
    <r>
      <rPr>
        <sz val="9"/>
        <rFont val="바탕"/>
        <family val="1"/>
      </rPr>
      <t>」</t>
    </r>
    <r>
      <rPr>
        <sz val="9"/>
        <rFont val="Times New Roman"/>
        <family val="1"/>
      </rPr>
      <t>is required,  incl. from each
               college,  in order to produce results for each college/different types of colleges.
           5) 'Area of school buildings' refers to the total of the sizes of regular and special subject classrooms, 
                management &amp; administrative rooms, and others.
           6)  ‘Faculty members’ refers to full-time regular faculties.</t>
    </r>
  </si>
  <si>
    <r>
      <rPr>
        <sz val="9"/>
        <rFont val="바탕"/>
        <family val="1"/>
      </rPr>
      <t>한국교원</t>
    </r>
    <r>
      <rPr>
        <sz val="9"/>
        <rFont val="Times New Roman"/>
        <family val="1"/>
      </rPr>
      <t xml:space="preserve">            </t>
    </r>
    <r>
      <rPr>
        <sz val="9"/>
        <rFont val="바탕"/>
        <family val="1"/>
      </rPr>
      <t>대학교</t>
    </r>
  </si>
  <si>
    <t>꽃동네             대학교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</si>
  <si>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대학수의</t>
    </r>
    <r>
      <rPr>
        <sz val="9"/>
        <rFont val="Times New Roman"/>
        <family val="1"/>
      </rPr>
      <t xml:space="preserve">  (  )</t>
    </r>
    <r>
      <rPr>
        <sz val="9"/>
        <rFont val="바탕"/>
        <family val="1"/>
      </rPr>
      <t>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분교이고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전체수에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미포함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학과수의</t>
    </r>
    <r>
      <rPr>
        <sz val="9"/>
        <rFont val="Times New Roman"/>
        <family val="1"/>
      </rPr>
      <t xml:space="preserve"> (  )</t>
    </r>
    <r>
      <rPr>
        <sz val="9"/>
        <rFont val="바탕"/>
        <family val="1"/>
      </rPr>
      <t>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학부수이며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학과수에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  <r>
      <rPr>
        <sz val="9"/>
        <rFont val="Times New Roman"/>
        <family val="1"/>
      </rPr>
      <t xml:space="preserve"> </t>
    </r>
  </si>
  <si>
    <r>
      <t xml:space="preserve">        2) 2021. 4. 1. </t>
    </r>
    <r>
      <rPr>
        <sz val="9"/>
        <rFont val="바탕"/>
        <family val="1"/>
      </rPr>
      <t>현재</t>
    </r>
  </si>
  <si>
    <r>
      <t>5) Collecting data complementing the</t>
    </r>
    <r>
      <rPr>
        <sz val="9"/>
        <rFont val="바탕"/>
        <family val="1"/>
      </rPr>
      <t>「</t>
    </r>
    <r>
      <rPr>
        <sz val="9"/>
        <rFont val="Times New Roman"/>
        <family val="1"/>
      </rPr>
      <t>Statistical Yearbook of Education</t>
    </r>
    <r>
      <rPr>
        <sz val="9"/>
        <rFont val="바탕"/>
        <family val="1"/>
      </rPr>
      <t>」</t>
    </r>
    <r>
      <rPr>
        <sz val="9"/>
        <rFont val="Times New Roman"/>
        <family val="1"/>
      </rPr>
      <t xml:space="preserve">is required, incl. from each college,  </t>
    </r>
  </si>
  <si>
    <t>청주교육대학교                대학원</t>
  </si>
  <si>
    <t>꽃동네대학교             대학원</t>
  </si>
  <si>
    <r>
      <rPr>
        <sz val="7"/>
        <rFont val="바탕"/>
        <family val="1"/>
      </rPr>
      <t>입학자</t>
    </r>
    <r>
      <rPr>
        <sz val="7"/>
        <rFont val="Times New Roman"/>
        <family val="1"/>
      </rPr>
      <t xml:space="preserve">
Entrants</t>
    </r>
  </si>
  <si>
    <r>
      <rPr>
        <sz val="7"/>
        <rFont val="바탕"/>
        <family val="1"/>
      </rPr>
      <t>입학자</t>
    </r>
    <r>
      <rPr>
        <sz val="7"/>
        <rFont val="Times New Roman"/>
        <family val="1"/>
      </rPr>
      <t xml:space="preserve">
Entrants</t>
    </r>
  </si>
  <si>
    <t xml:space="preserve">   3) 2021. 4. 1.     4)  Master’s degree course     5) Doctor’s degree course</t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</si>
  <si>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별
대학원별</t>
    </r>
  </si>
  <si>
    <r>
      <rPr>
        <sz val="9"/>
        <rFont val="바탕"/>
        <family val="1"/>
      </rPr>
      <t>학과수</t>
    </r>
    <r>
      <rPr>
        <sz val="9"/>
        <rFont val="Times New Roman"/>
        <family val="1"/>
      </rPr>
      <t xml:space="preserve"> 
Departments </t>
    </r>
  </si>
  <si>
    <r>
      <rPr>
        <sz val="9"/>
        <rFont val="바탕"/>
        <family val="1"/>
      </rPr>
      <t xml:space="preserve">석사과정학생수
</t>
    </r>
    <r>
      <rPr>
        <sz val="9"/>
        <rFont val="Times New Roman"/>
        <family val="1"/>
      </rPr>
      <t>Enrollments in master's degree course</t>
    </r>
  </si>
  <si>
    <r>
      <rPr>
        <sz val="9"/>
        <rFont val="바탕"/>
        <family val="1"/>
      </rPr>
      <t xml:space="preserve">박사과정학생수
</t>
    </r>
    <r>
      <rPr>
        <sz val="9"/>
        <rFont val="Times New Roman"/>
        <family val="1"/>
      </rPr>
      <t>Enrollments in doctor's degree course</t>
    </r>
  </si>
  <si>
    <r>
      <rPr>
        <sz val="9"/>
        <rFont val="바탕"/>
        <family val="1"/>
      </rPr>
      <t>교원수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
 Faculty members</t>
    </r>
  </si>
  <si>
    <r>
      <rPr>
        <sz val="9"/>
        <rFont val="바탕"/>
        <family val="1"/>
      </rPr>
      <t>사무직원수</t>
    </r>
    <r>
      <rPr>
        <vertAlign val="superscript"/>
        <sz val="9"/>
        <rFont val="Times New Roman"/>
        <family val="1"/>
      </rPr>
      <t xml:space="preserve"> 2)</t>
    </r>
    <r>
      <rPr>
        <sz val="9"/>
        <rFont val="바탕"/>
        <family val="1"/>
      </rPr>
      <t xml:space="preserve">
</t>
    </r>
    <r>
      <rPr>
        <sz val="9"/>
        <rFont val="Times New Roman"/>
        <family val="1"/>
      </rPr>
      <t>Clerical staffs</t>
    </r>
  </si>
  <si>
    <r>
      <rPr>
        <sz val="9"/>
        <rFont val="바탕"/>
        <family val="1"/>
      </rPr>
      <t xml:space="preserve">입학자현황
</t>
    </r>
    <r>
      <rPr>
        <sz val="9"/>
        <rFont val="Times New Roman"/>
        <family val="1"/>
      </rPr>
      <t>Admission of freshmen</t>
    </r>
  </si>
  <si>
    <r>
      <t xml:space="preserve">석사
</t>
    </r>
    <r>
      <rPr>
        <sz val="9"/>
        <rFont val="Times New Roman"/>
        <family val="1"/>
      </rPr>
      <t>MD</t>
    </r>
  </si>
  <si>
    <r>
      <rPr>
        <sz val="9"/>
        <rFont val="바탕"/>
        <family val="1"/>
      </rPr>
      <t xml:space="preserve">박사
</t>
    </r>
    <r>
      <rPr>
        <sz val="9"/>
        <rFont val="Times New Roman"/>
        <family val="1"/>
      </rPr>
      <t>DD</t>
    </r>
  </si>
  <si>
    <r>
      <rPr>
        <sz val="9"/>
        <rFont val="바탕"/>
        <family val="1"/>
      </rPr>
      <t xml:space="preserve">남
</t>
    </r>
    <r>
      <rPr>
        <sz val="9"/>
        <rFont val="Times New Roman"/>
        <family val="1"/>
      </rPr>
      <t>Male</t>
    </r>
  </si>
  <si>
    <r>
      <rPr>
        <sz val="9"/>
        <rFont val="바탕"/>
        <family val="1"/>
      </rPr>
      <t xml:space="preserve">여
</t>
    </r>
    <r>
      <rPr>
        <sz val="8"/>
        <rFont val="Times New Roman"/>
        <family val="1"/>
      </rPr>
      <t>Female</t>
    </r>
  </si>
  <si>
    <r>
      <rPr>
        <sz val="9"/>
        <rFont val="바탕"/>
        <family val="1"/>
      </rPr>
      <t xml:space="preserve">여
</t>
    </r>
    <r>
      <rPr>
        <sz val="8"/>
        <rFont val="Times New Roman"/>
        <family val="1"/>
      </rPr>
      <t>Female</t>
    </r>
  </si>
  <si>
    <r>
      <rPr>
        <sz val="9"/>
        <rFont val="바탕"/>
        <family val="1"/>
      </rPr>
      <t xml:space="preserve">남
</t>
    </r>
    <r>
      <rPr>
        <sz val="9"/>
        <rFont val="Times New Roman"/>
        <family val="1"/>
      </rPr>
      <t>Male</t>
    </r>
  </si>
  <si>
    <r>
      <rPr>
        <sz val="9"/>
        <rFont val="바탕"/>
        <family val="1"/>
      </rPr>
      <t xml:space="preserve">여
</t>
    </r>
    <r>
      <rPr>
        <sz val="7"/>
        <rFont val="Times New Roman"/>
        <family val="1"/>
      </rPr>
      <t>Female</t>
    </r>
  </si>
  <si>
    <r>
      <rPr>
        <sz val="9"/>
        <rFont val="바탕"/>
        <family val="1"/>
      </rPr>
      <t>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</t>
    </r>
    <r>
      <rPr>
        <sz val="9"/>
        <rFont val="Times New Roman"/>
        <family val="1"/>
      </rPr>
      <t xml:space="preserve"> DD</t>
    </r>
  </si>
  <si>
    <r>
      <t>DD</t>
    </r>
    <r>
      <rPr>
        <vertAlign val="superscript"/>
        <sz val="9"/>
        <rFont val="Times New Roman"/>
        <family val="1"/>
      </rPr>
      <t>5)</t>
    </r>
    <r>
      <rPr>
        <sz val="9"/>
        <rFont val="Times New Roman"/>
        <family val="1"/>
      </rPr>
      <t xml:space="preserve"> course</t>
    </r>
  </si>
  <si>
    <r>
      <rPr>
        <sz val="7"/>
        <rFont val="바탕"/>
        <family val="1"/>
      </rPr>
      <t>지원자</t>
    </r>
    <r>
      <rPr>
        <sz val="7"/>
        <rFont val="Times New Roman"/>
        <family val="1"/>
      </rPr>
      <t xml:space="preserve">
Applicants</t>
    </r>
  </si>
  <si>
    <r>
      <rPr>
        <sz val="7"/>
        <rFont val="바탕"/>
        <family val="1"/>
      </rPr>
      <t>지원자</t>
    </r>
    <r>
      <rPr>
        <sz val="7"/>
        <rFont val="Times New Roman"/>
        <family val="1"/>
      </rPr>
      <t xml:space="preserve">
</t>
    </r>
    <r>
      <rPr>
        <sz val="6"/>
        <rFont val="Times New Roman"/>
        <family val="1"/>
      </rPr>
      <t>Applicants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</si>
  <si>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</si>
  <si>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t xml:space="preserve">   2 0 2 1 </t>
    </r>
    <r>
      <rPr>
        <vertAlign val="superscript"/>
        <sz val="9"/>
        <rFont val="Times New Roman"/>
        <family val="1"/>
      </rPr>
      <t>3)</t>
    </r>
  </si>
  <si>
    <r>
      <t xml:space="preserve">   2 0 2 1 </t>
    </r>
    <r>
      <rPr>
        <vertAlign val="superscript"/>
        <sz val="9"/>
        <rFont val="Times New Roman"/>
        <family val="1"/>
      </rPr>
      <t>3)</t>
    </r>
  </si>
  <si>
    <r>
      <rPr>
        <sz val="9"/>
        <rFont val="바탕"/>
        <family val="1"/>
      </rPr>
      <t>청주대학교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대학원</t>
    </r>
  </si>
  <si>
    <r>
      <rPr>
        <sz val="9"/>
        <rFont val="바탕"/>
        <family val="1"/>
      </rPr>
      <t>한국교원대학교</t>
    </r>
    <r>
      <rPr>
        <sz val="9"/>
        <rFont val="Times New Roman"/>
        <family val="1"/>
      </rPr>
      <t xml:space="preserve">             </t>
    </r>
    <r>
      <rPr>
        <sz val="9"/>
        <rFont val="바탕"/>
        <family val="1"/>
      </rPr>
      <t>대학원</t>
    </r>
  </si>
  <si>
    <r>
      <rPr>
        <sz val="9"/>
        <rFont val="바탕"/>
        <family val="1"/>
      </rPr>
      <t>서원대학교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대학원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</si>
  <si>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교원수는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전임교원</t>
    </r>
    <r>
      <rPr>
        <sz val="9"/>
        <rFont val="Times New Roman"/>
        <family val="1"/>
      </rPr>
      <t xml:space="preserve">    2)</t>
    </r>
    <r>
      <rPr>
        <sz val="9"/>
        <rFont val="바탕"/>
        <family val="1"/>
      </rPr>
      <t>사무직원수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계약직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     3) 2021. 4. 1. </t>
    </r>
    <r>
      <rPr>
        <sz val="9"/>
        <rFont val="바탕"/>
        <family val="1"/>
      </rPr>
      <t>현재</t>
    </r>
  </si>
  <si>
    <t>Note : 1) ‘Faculty members’ refers to full-time regular faculties.   2)Number of clearical staffs excludes contracted workers</t>
  </si>
  <si>
    <r>
      <t xml:space="preserve">졸업후상황
</t>
    </r>
    <r>
      <rPr>
        <sz val="7"/>
        <rFont val="ti"/>
        <family val="1"/>
      </rPr>
      <t>The situation after graduating</t>
    </r>
  </si>
  <si>
    <r>
      <t>13. 기 타 학 교</t>
    </r>
    <r>
      <rPr>
        <b/>
        <vertAlign val="superscript"/>
        <sz val="16"/>
        <rFont val="바탕"/>
        <family val="1"/>
      </rPr>
      <t>1)</t>
    </r>
  </si>
  <si>
    <r>
      <t>13. Other Schools</t>
    </r>
    <r>
      <rPr>
        <b/>
        <vertAlign val="superscript"/>
        <sz val="16"/>
        <rFont val="바탕"/>
        <family val="1"/>
      </rPr>
      <t>1)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</si>
  <si>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number, person, thousand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</si>
  <si>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</si>
  <si>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t xml:space="preserve">   2 0 2 1 </t>
    </r>
    <r>
      <rPr>
        <vertAlign val="superscript"/>
        <sz val="9"/>
        <rFont val="Times New Roman"/>
        <family val="1"/>
      </rPr>
      <t>3)</t>
    </r>
  </si>
  <si>
    <r>
      <t>각 종 학 교</t>
    </r>
    <r>
      <rPr>
        <vertAlign val="superscript"/>
        <sz val="9"/>
        <rFont val="바탕"/>
        <family val="1"/>
      </rPr>
      <t>2)</t>
    </r>
  </si>
  <si>
    <r>
      <t>Miscellaneous school</t>
    </r>
    <r>
      <rPr>
        <vertAlign val="superscript"/>
        <sz val="9"/>
        <rFont val="Times New Roman"/>
        <family val="1"/>
      </rPr>
      <t>2)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</si>
  <si>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기타학교는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유치원</t>
    </r>
    <r>
      <rPr>
        <sz val="9"/>
        <rFont val="Times New Roman"/>
        <family val="1"/>
      </rPr>
      <t>~</t>
    </r>
    <r>
      <rPr>
        <sz val="9"/>
        <rFont val="바탕"/>
        <family val="1"/>
      </rPr>
      <t>대학원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모든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학교</t>
    </r>
  </si>
  <si>
    <r>
      <t xml:space="preserve">       2) </t>
    </r>
    <r>
      <rPr>
        <sz val="9"/>
        <rFont val="바탕"/>
        <family val="1"/>
      </rPr>
      <t>초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중</t>
    </r>
    <r>
      <rPr>
        <sz val="9"/>
        <rFont val="Times New Roman"/>
        <family val="1"/>
      </rPr>
      <t>·</t>
    </r>
    <r>
      <rPr>
        <sz val="9"/>
        <rFont val="바탕"/>
        <family val="1"/>
      </rPr>
      <t>고</t>
    </r>
    <r>
      <rPr>
        <sz val="9"/>
        <rFont val="Times New Roman"/>
        <family val="1"/>
      </rPr>
      <t>·</t>
    </r>
    <r>
      <rPr>
        <sz val="9"/>
        <rFont val="바탕"/>
        <family val="1"/>
      </rPr>
      <t>특수학교와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유사한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교육기관으로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수업연한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입학자격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학력인정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달리하는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교육기관</t>
    </r>
  </si>
  <si>
    <r>
      <t xml:space="preserve">       3) 2021. 4. 1. </t>
    </r>
    <r>
      <rPr>
        <sz val="9"/>
        <rFont val="바탕"/>
        <family val="1"/>
      </rPr>
      <t>현재</t>
    </r>
  </si>
  <si>
    <t>Advancement into higher schooling</t>
  </si>
  <si>
    <t xml:space="preserve">     Cheongju-si</t>
  </si>
  <si>
    <t xml:space="preserve">     Cheongwon-Gun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</si>
  <si>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person, %)</t>
    </r>
  </si>
  <si>
    <r>
      <t xml:space="preserve">취 학 대 상 자  </t>
    </r>
    <r>
      <rPr>
        <sz val="9"/>
        <rFont val="Times New Roman"/>
        <family val="1"/>
      </rPr>
      <t xml:space="preserve"> Children </t>
    </r>
  </si>
  <si>
    <r>
      <t xml:space="preserve">계
</t>
    </r>
    <r>
      <rPr>
        <sz val="9"/>
        <rFont val="Times New Roman"/>
        <family val="1"/>
      </rPr>
      <t>Total</t>
    </r>
  </si>
  <si>
    <r>
      <t xml:space="preserve">적령아동
</t>
    </r>
    <r>
      <rPr>
        <sz val="9"/>
        <rFont val="Times New Roman"/>
        <family val="1"/>
      </rPr>
      <t>Children of 
schooling age</t>
    </r>
  </si>
  <si>
    <r>
      <t xml:space="preserve">유예 및 과령아
</t>
    </r>
    <r>
      <rPr>
        <sz val="9"/>
        <rFont val="Times New Roman"/>
        <family val="1"/>
      </rPr>
      <t>Children over
 schooling age</t>
    </r>
  </si>
  <si>
    <r>
      <t xml:space="preserve">조기입학 신청자
</t>
    </r>
    <r>
      <rPr>
        <sz val="9"/>
        <rFont val="Times New Roman"/>
        <family val="1"/>
      </rPr>
      <t>Applicant for
earlier entrants</t>
    </r>
  </si>
  <si>
    <r>
      <t xml:space="preserve">계
</t>
    </r>
    <r>
      <rPr>
        <sz val="9"/>
        <rFont val="Times New Roman"/>
        <family val="1"/>
      </rPr>
      <t>Total</t>
    </r>
  </si>
  <si>
    <r>
      <t xml:space="preserve">적령아동
</t>
    </r>
    <r>
      <rPr>
        <sz val="9"/>
        <rFont val="Times New Roman"/>
        <family val="1"/>
      </rPr>
      <t>Children of 
schooling age</t>
    </r>
  </si>
  <si>
    <r>
      <t xml:space="preserve">유예 및 과령아
</t>
    </r>
    <r>
      <rPr>
        <sz val="8"/>
        <rFont val="Times New Roman"/>
        <family val="1"/>
      </rPr>
      <t>Children over the
 schooling age</t>
    </r>
  </si>
  <si>
    <r>
      <t xml:space="preserve">조기입학           신청자
</t>
    </r>
    <r>
      <rPr>
        <sz val="8"/>
        <rFont val="Times New Roman"/>
        <family val="1"/>
      </rPr>
      <t>Applicant for
earlier entrant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</si>
  <si>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</si>
  <si>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2021. 4. 1. </t>
    </r>
    <r>
      <rPr>
        <sz val="9"/>
        <rFont val="바탕"/>
        <family val="1"/>
      </rPr>
      <t>현재</t>
    </r>
  </si>
  <si>
    <t>Number of Libraries</t>
  </si>
  <si>
    <t>연간               이용자수</t>
  </si>
  <si>
    <r>
      <t>Cheongju Ochang Library</t>
    </r>
    <r>
      <rPr>
        <vertAlign val="superscript"/>
        <sz val="8"/>
        <rFont val="Times New Roman"/>
        <family val="1"/>
      </rPr>
      <t xml:space="preserve"> 3)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</si>
  <si>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number, person, volume, thousand won)</t>
    </r>
  </si>
  <si>
    <r>
      <t>자료실             이용자수</t>
    </r>
    <r>
      <rPr>
        <vertAlign val="superscript"/>
        <sz val="9"/>
        <rFont val="바탕"/>
        <family val="1"/>
      </rPr>
      <t>4)</t>
    </r>
  </si>
  <si>
    <r>
      <t xml:space="preserve">직원수
</t>
    </r>
    <r>
      <rPr>
        <sz val="9"/>
        <rFont val="Times New Roman"/>
        <family val="1"/>
      </rPr>
      <t>Staffs</t>
    </r>
  </si>
  <si>
    <r>
      <t>예    산</t>
    </r>
    <r>
      <rPr>
        <vertAlign val="superscript"/>
        <sz val="9"/>
        <rFont val="바탕"/>
        <family val="1"/>
      </rPr>
      <t>1)</t>
    </r>
  </si>
  <si>
    <r>
      <t xml:space="preserve">남
</t>
    </r>
    <r>
      <rPr>
        <sz val="9"/>
        <rFont val="Times New Roman"/>
        <family val="1"/>
      </rPr>
      <t>Male</t>
    </r>
  </si>
  <si>
    <r>
      <t xml:space="preserve">여
</t>
    </r>
    <r>
      <rPr>
        <sz val="7"/>
        <rFont val="Times New Roman"/>
        <family val="1"/>
      </rPr>
      <t>Female</t>
    </r>
  </si>
  <si>
    <r>
      <t>2 0 1 4</t>
    </r>
    <r>
      <rPr>
        <b/>
        <vertAlign val="superscript"/>
        <sz val="9"/>
        <rFont val="Times New Roman"/>
        <family val="1"/>
      </rPr>
      <t>2)</t>
    </r>
  </si>
  <si>
    <r>
      <rPr>
        <sz val="9"/>
        <rFont val="바탕"/>
        <family val="1"/>
      </rPr>
      <t>청주상당도서관</t>
    </r>
  </si>
  <si>
    <r>
      <rPr>
        <b/>
        <sz val="9"/>
        <rFont val="바탕"/>
        <family val="1"/>
      </rPr>
      <t>충청북도교육도서관</t>
    </r>
    <r>
      <rPr>
        <b/>
        <vertAlign val="superscript"/>
        <sz val="9"/>
        <rFont val="Times New Roman"/>
        <family val="1"/>
      </rPr>
      <t>5)</t>
    </r>
  </si>
  <si>
    <r>
      <t xml:space="preserve">Chungcheongbuk-do Library Of Education </t>
    </r>
    <r>
      <rPr>
        <b/>
        <vertAlign val="superscript"/>
        <sz val="8"/>
        <rFont val="Times New Roman"/>
        <family val="1"/>
      </rPr>
      <t>5)</t>
    </r>
  </si>
  <si>
    <r>
      <t>미원교육도서관</t>
    </r>
    <r>
      <rPr>
        <b/>
        <vertAlign val="superscript"/>
        <sz val="9"/>
        <rFont val="바탕"/>
        <family val="1"/>
      </rPr>
      <t>6)</t>
    </r>
  </si>
  <si>
    <r>
      <t>Miwon Library Of Education</t>
    </r>
    <r>
      <rPr>
        <b/>
        <vertAlign val="superscript"/>
        <sz val="8"/>
        <rFont val="Times New Roman"/>
        <family val="1"/>
      </rPr>
      <t xml:space="preserve"> 6)</t>
    </r>
  </si>
  <si>
    <r>
      <t>Source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 National Library Statistics System, Cheongju information Library,</t>
    </r>
  </si>
  <si>
    <r>
      <t>주 :</t>
    </r>
    <r>
      <rPr>
        <sz val="9"/>
        <rFont val="Times New Roman"/>
        <family val="1"/>
      </rPr>
      <t>1</t>
    </r>
    <r>
      <rPr>
        <sz val="9"/>
        <rFont val="바탕"/>
        <family val="1"/>
      </rPr>
      <t>) 인건비, 자료구입비, 기타운영비 합계</t>
    </r>
  </si>
  <si>
    <t>총 계</t>
  </si>
  <si>
    <t>City·Province-registered cultural heritage</t>
  </si>
  <si>
    <t>17. Cultural Heritage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</si>
  <si>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number)</t>
    </r>
  </si>
  <si>
    <r>
      <t>지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정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문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화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재</t>
    </r>
    <r>
      <rPr>
        <sz val="9"/>
        <rFont val="Times New Roman"/>
        <family val="1"/>
      </rPr>
      <t xml:space="preserve">     Designated  cultural  haritage</t>
    </r>
  </si>
  <si>
    <r>
      <t>지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정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문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화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재</t>
    </r>
    <r>
      <rPr>
        <sz val="10"/>
        <rFont val="Times New Roman"/>
        <family val="1"/>
      </rPr>
      <t xml:space="preserve">     Designated cultural haritage</t>
    </r>
  </si>
  <si>
    <r>
      <t>등록문화재</t>
    </r>
    <r>
      <rPr>
        <sz val="9"/>
        <rFont val="Times New Roman"/>
        <family val="1"/>
      </rPr>
      <t xml:space="preserve"> 
Registered cultural haritage</t>
    </r>
  </si>
  <si>
    <r>
      <t xml:space="preserve">국  가  지  정  문  화  재     </t>
    </r>
    <r>
      <rPr>
        <sz val="10"/>
        <rFont val="Times New Roman"/>
        <family val="1"/>
      </rPr>
      <t>State-designated heritage</t>
    </r>
  </si>
  <si>
    <r>
      <t>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도 지 정 문 화 재     </t>
    </r>
    <r>
      <rPr>
        <sz val="10"/>
        <rFont val="Times New Roman"/>
        <family val="1"/>
      </rPr>
      <t>City·Province-designated heritage</t>
    </r>
  </si>
  <si>
    <r>
      <rPr>
        <sz val="9"/>
        <rFont val="바탕"/>
        <family val="1"/>
      </rPr>
      <t>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</si>
  <si>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</si>
  <si>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t>Source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 Culture &amp; Arts Division</t>
    </r>
  </si>
  <si>
    <r>
      <rPr>
        <sz val="7.5"/>
        <rFont val="바탕"/>
        <family val="1"/>
      </rPr>
      <t xml:space="preserve">게이트
볼장
</t>
    </r>
    <r>
      <rPr>
        <sz val="7.5"/>
        <rFont val="Times New Roman"/>
        <family val="1"/>
      </rPr>
      <t>Gateball
field</t>
    </r>
  </si>
  <si>
    <r>
      <rPr>
        <sz val="7.5"/>
        <rFont val="바탕"/>
        <family val="1"/>
      </rPr>
      <t xml:space="preserve">사격장
</t>
    </r>
    <r>
      <rPr>
        <sz val="7.5"/>
        <rFont val="Times New Roman"/>
        <family val="1"/>
      </rPr>
      <t>Shooting
field</t>
    </r>
  </si>
  <si>
    <r>
      <t>공공체육시설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 xml:space="preserve"> </t>
    </r>
    <r>
      <rPr>
        <sz val="9"/>
        <rFont val="Times New Roman"/>
        <family val="1"/>
      </rPr>
      <t>Public sports facilities</t>
    </r>
  </si>
  <si>
    <r>
      <t>공공체육시설</t>
    </r>
    <r>
      <rPr>
        <sz val="9"/>
        <rFont val="Times New Roman"/>
        <family val="1"/>
      </rPr>
      <t xml:space="preserve">   Public sports facilities</t>
    </r>
  </si>
  <si>
    <r>
      <t xml:space="preserve">합계
</t>
    </r>
    <r>
      <rPr>
        <sz val="8"/>
        <rFont val="Times New Roman"/>
        <family val="1"/>
      </rPr>
      <t>Total</t>
    </r>
  </si>
  <si>
    <r>
      <t>육</t>
    </r>
    <r>
      <rPr>
        <sz val="7.5"/>
        <rFont val="Times New Roman"/>
        <family val="1"/>
      </rPr>
      <t xml:space="preserve">   </t>
    </r>
    <r>
      <rPr>
        <sz val="7.5"/>
        <rFont val="바탕"/>
        <family val="1"/>
      </rPr>
      <t xml:space="preserve">상
경기장
</t>
    </r>
    <r>
      <rPr>
        <sz val="7.5"/>
        <rFont val="Times New Roman"/>
        <family val="1"/>
      </rPr>
      <t>Track and field stadium</t>
    </r>
  </si>
  <si>
    <r>
      <t xml:space="preserve">축구장
</t>
    </r>
    <r>
      <rPr>
        <sz val="7.5"/>
        <rFont val="Times New Roman"/>
        <family val="1"/>
      </rPr>
      <t>Foot-ball
field</t>
    </r>
  </si>
  <si>
    <r>
      <t xml:space="preserve">하키장
</t>
    </r>
    <r>
      <rPr>
        <sz val="7.5"/>
        <rFont val="Times New Roman"/>
        <family val="1"/>
      </rPr>
      <t>Hockey pitch</t>
    </r>
  </si>
  <si>
    <r>
      <t xml:space="preserve">야구장
</t>
    </r>
    <r>
      <rPr>
        <sz val="7.5"/>
        <rFont val="Times New Roman"/>
        <family val="1"/>
      </rPr>
      <t>Baseball
field</t>
    </r>
  </si>
  <si>
    <r>
      <t xml:space="preserve">싸이클
경기장
</t>
    </r>
    <r>
      <rPr>
        <sz val="7.5"/>
        <rFont val="Times New Roman"/>
        <family val="1"/>
      </rPr>
      <t>Velod-rome</t>
    </r>
  </si>
  <si>
    <r>
      <t>테니</t>
    </r>
    <r>
      <rPr>
        <sz val="7.5"/>
        <rFont val="Times New Roman"/>
        <family val="1"/>
      </rPr>
      <t xml:space="preserve">          </t>
    </r>
    <r>
      <rPr>
        <sz val="7.5"/>
        <rFont val="바탕"/>
        <family val="1"/>
      </rPr>
      <t xml:space="preserve">스장
</t>
    </r>
    <r>
      <rPr>
        <sz val="7.5"/>
        <rFont val="Times New Roman"/>
        <family val="1"/>
      </rPr>
      <t>Tennis
court</t>
    </r>
  </si>
  <si>
    <r>
      <t xml:space="preserve">씨름장
</t>
    </r>
    <r>
      <rPr>
        <sz val="7.5"/>
        <rFont val="Times New Roman"/>
        <family val="1"/>
      </rPr>
      <t>Ssireum
ring</t>
    </r>
  </si>
  <si>
    <r>
      <t>체육관</t>
    </r>
    <r>
      <rPr>
        <sz val="7.5"/>
        <rFont val="Times New Roman"/>
        <family val="1"/>
      </rPr>
      <t xml:space="preserve">  Gym</t>
    </r>
  </si>
  <si>
    <r>
      <t xml:space="preserve">수영장
</t>
    </r>
    <r>
      <rPr>
        <sz val="7.5"/>
        <rFont val="Times New Roman"/>
        <family val="1"/>
      </rPr>
      <t>Swimming
pool</t>
    </r>
  </si>
  <si>
    <r>
      <rPr>
        <sz val="7.5"/>
        <rFont val="바탕"/>
        <family val="1"/>
      </rPr>
      <t>롤러스케이</t>
    </r>
    <r>
      <rPr>
        <sz val="7.5"/>
        <rFont val="Times New Roman"/>
        <family val="1"/>
      </rPr>
      <t xml:space="preserve">       </t>
    </r>
    <r>
      <rPr>
        <sz val="7.5"/>
        <rFont val="바탕"/>
        <family val="1"/>
      </rPr>
      <t xml:space="preserve">트장
</t>
    </r>
    <r>
      <rPr>
        <sz val="7.5"/>
        <rFont val="Times New Roman"/>
        <family val="1"/>
      </rPr>
      <t>Roller skate
field</t>
    </r>
  </si>
  <si>
    <r>
      <t xml:space="preserve">국궁장
</t>
    </r>
    <r>
      <rPr>
        <sz val="7.5"/>
        <rFont val="Times New Roman"/>
        <family val="1"/>
      </rPr>
      <t>Traditional archery field</t>
    </r>
  </si>
  <si>
    <r>
      <t xml:space="preserve">양궁장
</t>
    </r>
    <r>
      <rPr>
        <sz val="7.5"/>
        <rFont val="Times New Roman"/>
        <family val="1"/>
      </rPr>
      <t xml:space="preserve">
Western-Style
archery
field</t>
    </r>
  </si>
  <si>
    <r>
      <t xml:space="preserve">승마장
</t>
    </r>
    <r>
      <rPr>
        <sz val="7.5"/>
        <rFont val="Times New Roman"/>
        <family val="1"/>
      </rPr>
      <t>Equestrian
field</t>
    </r>
  </si>
  <si>
    <r>
      <t>골</t>
    </r>
    <r>
      <rPr>
        <sz val="7.5"/>
        <rFont val="Times New Roman"/>
        <family val="1"/>
      </rPr>
      <t xml:space="preserve">    </t>
    </r>
    <r>
      <rPr>
        <sz val="7.5"/>
        <rFont val="바탕"/>
        <family val="1"/>
      </rPr>
      <t xml:space="preserve">프
연습장
</t>
    </r>
    <r>
      <rPr>
        <sz val="7.5"/>
        <rFont val="Times New Roman"/>
        <family val="1"/>
      </rPr>
      <t>Golf
practice
range</t>
    </r>
  </si>
  <si>
    <r>
      <t>조</t>
    </r>
    <r>
      <rPr>
        <sz val="7.5"/>
        <rFont val="Times New Roman"/>
        <family val="1"/>
      </rPr>
      <t xml:space="preserve">    </t>
    </r>
    <r>
      <rPr>
        <sz val="7.5"/>
        <rFont val="바탕"/>
        <family val="1"/>
      </rPr>
      <t xml:space="preserve">정
카누장
</t>
    </r>
    <r>
      <rPr>
        <sz val="7.5"/>
        <rFont val="Times New Roman"/>
        <family val="1"/>
      </rPr>
      <t>Rowing and canoeing facility</t>
    </r>
  </si>
  <si>
    <r>
      <t xml:space="preserve">요트장
</t>
    </r>
    <r>
      <rPr>
        <sz val="7.5"/>
        <rFont val="Times New Roman"/>
        <family val="1"/>
      </rPr>
      <t>Yachting facility</t>
    </r>
  </si>
  <si>
    <r>
      <t xml:space="preserve">빙상장
</t>
    </r>
    <r>
      <rPr>
        <sz val="7"/>
        <rFont val="Times New Roman"/>
        <family val="1"/>
      </rPr>
      <t>Ice rink</t>
    </r>
  </si>
  <si>
    <r>
      <t>구</t>
    </r>
    <r>
      <rPr>
        <sz val="7.5"/>
        <rFont val="Times New Roman"/>
        <family val="1"/>
      </rPr>
      <t xml:space="preserve">   </t>
    </r>
    <r>
      <rPr>
        <sz val="7.5"/>
        <rFont val="바탕"/>
        <family val="1"/>
      </rPr>
      <t xml:space="preserve">기
체육관
</t>
    </r>
    <r>
      <rPr>
        <sz val="7.5"/>
        <rFont val="Times New Roman"/>
        <family val="1"/>
      </rPr>
      <t>Ball
game</t>
    </r>
  </si>
  <si>
    <r>
      <t>투</t>
    </r>
    <r>
      <rPr>
        <sz val="7.5"/>
        <rFont val="Times New Roman"/>
        <family val="1"/>
      </rPr>
      <t xml:space="preserve">   </t>
    </r>
    <r>
      <rPr>
        <sz val="7.5"/>
        <rFont val="바탕"/>
        <family val="1"/>
      </rPr>
      <t xml:space="preserve">기
체육관
</t>
    </r>
    <r>
      <rPr>
        <sz val="7.5"/>
        <rFont val="Times New Roman"/>
        <family val="1"/>
      </rPr>
      <t>Physical match</t>
    </r>
  </si>
  <si>
    <r>
      <t>생</t>
    </r>
    <r>
      <rPr>
        <sz val="7.5"/>
        <rFont val="Times New Roman"/>
        <family val="1"/>
      </rPr>
      <t xml:space="preserve">   </t>
    </r>
    <r>
      <rPr>
        <sz val="7.5"/>
        <rFont val="바탕"/>
        <family val="1"/>
      </rPr>
      <t xml:space="preserve">활
체육관
</t>
    </r>
    <r>
      <rPr>
        <sz val="7.5"/>
        <rFont val="Times New Roman"/>
        <family val="1"/>
      </rPr>
      <t>Daily sports</t>
    </r>
  </si>
  <si>
    <r>
      <t xml:space="preserve">등록체육시설 </t>
    </r>
    <r>
      <rPr>
        <sz val="9"/>
        <rFont val="Times New Roman"/>
        <family val="1"/>
      </rPr>
      <t>Registered</t>
    </r>
  </si>
  <si>
    <r>
      <t>신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고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육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설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 xml:space="preserve"> </t>
    </r>
    <r>
      <rPr>
        <sz val="9"/>
        <rFont val="Times New Roman"/>
        <family val="1"/>
      </rPr>
      <t>Reported sports facilities</t>
    </r>
  </si>
  <si>
    <r>
      <t>신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고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체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육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설</t>
    </r>
    <r>
      <rPr>
        <sz val="9"/>
        <rFont val="Times New Roman"/>
        <family val="1"/>
      </rPr>
      <t xml:space="preserve">         </t>
    </r>
    <r>
      <rPr>
        <sz val="9"/>
        <rFont val="바탕"/>
        <family val="1"/>
      </rPr>
      <t xml:space="preserve"> </t>
    </r>
    <r>
      <rPr>
        <sz val="9"/>
        <rFont val="Times New Roman"/>
        <family val="1"/>
      </rPr>
      <t>Reported sports facilities</t>
    </r>
  </si>
  <si>
    <r>
      <t xml:space="preserve">골프장
</t>
    </r>
    <r>
      <rPr>
        <sz val="9"/>
        <rFont val="Times New Roman"/>
        <family val="1"/>
      </rPr>
      <t>Golf
Course</t>
    </r>
  </si>
  <si>
    <r>
      <t xml:space="preserve">스키장
</t>
    </r>
    <r>
      <rPr>
        <sz val="9"/>
        <rFont val="Times New Roman"/>
        <family val="1"/>
      </rPr>
      <t>Ski
ground</t>
    </r>
  </si>
  <si>
    <r>
      <t xml:space="preserve">자동차
경주장
</t>
    </r>
    <r>
      <rPr>
        <sz val="9"/>
        <rFont val="Times New Roman"/>
        <family val="1"/>
      </rPr>
      <t>Car
racing
track</t>
    </r>
  </si>
  <si>
    <r>
      <t xml:space="preserve">요트장
</t>
    </r>
    <r>
      <rPr>
        <sz val="9"/>
        <rFont val="Times New Roman"/>
        <family val="1"/>
      </rPr>
      <t>Yachting facility</t>
    </r>
  </si>
  <si>
    <r>
      <t xml:space="preserve">조정장
</t>
    </r>
    <r>
      <rPr>
        <sz val="9"/>
        <rFont val="Times New Roman"/>
        <family val="1"/>
      </rPr>
      <t>Rowing facility</t>
    </r>
  </si>
  <si>
    <r>
      <t xml:space="preserve">카누장
</t>
    </r>
    <r>
      <rPr>
        <sz val="9"/>
        <rFont val="Times New Roman"/>
        <family val="1"/>
      </rPr>
      <t>Canoeing facility</t>
    </r>
  </si>
  <si>
    <r>
      <t>종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 xml:space="preserve">합
체육시설
</t>
    </r>
    <r>
      <rPr>
        <sz val="9"/>
        <rFont val="Times New Roman"/>
        <family val="1"/>
      </rPr>
      <t>Sports
Complex</t>
    </r>
  </si>
  <si>
    <r>
      <t xml:space="preserve">수영장
</t>
    </r>
    <r>
      <rPr>
        <sz val="9"/>
        <rFont val="Times New Roman"/>
        <family val="1"/>
      </rPr>
      <t>Swimming
pool</t>
    </r>
  </si>
  <si>
    <r>
      <t xml:space="preserve">체육도장
</t>
    </r>
    <r>
      <rPr>
        <sz val="9"/>
        <rFont val="Times New Roman"/>
        <family val="1"/>
      </rPr>
      <t xml:space="preserve">Exercise facility </t>
    </r>
  </si>
  <si>
    <r>
      <t>골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 xml:space="preserve">프
연습장
</t>
    </r>
    <r>
      <rPr>
        <sz val="9"/>
        <rFont val="Times New Roman"/>
        <family val="1"/>
      </rPr>
      <t>Golf
practice
range</t>
    </r>
  </si>
  <si>
    <r>
      <t>체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 xml:space="preserve">력
단련장
</t>
    </r>
    <r>
      <rPr>
        <sz val="9"/>
        <rFont val="Times New Roman"/>
        <family val="1"/>
      </rPr>
      <t>Physical
training
center</t>
    </r>
  </si>
  <si>
    <r>
      <t xml:space="preserve">당구장
</t>
    </r>
    <r>
      <rPr>
        <sz val="9"/>
        <rFont val="Times New Roman"/>
        <family val="1"/>
      </rPr>
      <t>Billiard
room</t>
    </r>
  </si>
  <si>
    <r>
      <t xml:space="preserve">썰매장
</t>
    </r>
    <r>
      <rPr>
        <sz val="9"/>
        <rFont val="Times New Roman"/>
        <family val="1"/>
      </rPr>
      <t>Sledding facility</t>
    </r>
  </si>
  <si>
    <r>
      <t xml:space="preserve">무도장
</t>
    </r>
    <r>
      <rPr>
        <sz val="9"/>
        <rFont val="Times New Roman"/>
        <family val="1"/>
      </rPr>
      <t>Ballroom</t>
    </r>
  </si>
  <si>
    <r>
      <t xml:space="preserve">무도학원
</t>
    </r>
    <r>
      <rPr>
        <sz val="9"/>
        <rFont val="Times New Roman"/>
        <family val="1"/>
      </rPr>
      <t>Ballroom institutes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</si>
  <si>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</si>
  <si>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t>개소</t>
  </si>
  <si>
    <t>면적</t>
  </si>
  <si>
    <t xml:space="preserve">개소 </t>
  </si>
  <si>
    <t>면적</t>
  </si>
  <si>
    <t xml:space="preserve">개소 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</si>
  <si>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number, 1000</t>
    </r>
    <r>
      <rPr>
        <sz val="9"/>
        <rFont val="바탕"/>
        <family val="1"/>
      </rPr>
      <t>㎡</t>
    </r>
    <r>
      <rPr>
        <sz val="9"/>
        <rFont val="Times New Roman"/>
        <family val="1"/>
      </rPr>
      <t>)</t>
    </r>
  </si>
  <si>
    <r>
      <t>연  별
구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>Year
Gu</t>
    </r>
  </si>
  <si>
    <r>
      <t>면 적</t>
    </r>
    <r>
      <rPr>
        <vertAlign val="superscript"/>
        <sz val="9"/>
        <rFont val="바탕"/>
        <family val="1"/>
      </rPr>
      <t>1)</t>
    </r>
  </si>
  <si>
    <r>
      <rPr>
        <sz val="9"/>
        <rFont val="바탕"/>
        <family val="1"/>
      </rPr>
      <t>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당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구
</t>
    </r>
    <r>
      <rPr>
        <sz val="9"/>
        <rFont val="Times New Roman"/>
        <family val="1"/>
      </rPr>
      <t>Sangdang-Gu</t>
    </r>
  </si>
  <si>
    <r>
      <rPr>
        <sz val="9"/>
        <rFont val="바탕"/>
        <family val="1"/>
      </rPr>
      <t>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구
</t>
    </r>
    <r>
      <rPr>
        <sz val="9"/>
        <rFont val="Times New Roman"/>
        <family val="1"/>
      </rPr>
      <t>Seowon -Gu</t>
    </r>
  </si>
  <si>
    <r>
      <rPr>
        <sz val="9"/>
        <rFont val="바탕"/>
        <family val="1"/>
      </rPr>
      <t>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구
</t>
    </r>
    <r>
      <rPr>
        <sz val="9"/>
        <rFont val="Times New Roman"/>
        <family val="1"/>
      </rPr>
      <t xml:space="preserve">Heungdeok-Gu 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</si>
  <si>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구
</t>
    </r>
    <r>
      <rPr>
        <sz val="9"/>
        <rFont val="Times New Roman"/>
        <family val="1"/>
      </rPr>
      <t>Cheongwon-Gu</t>
    </r>
  </si>
  <si>
    <r>
      <t>Source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MOGEF</t>
    </r>
  </si>
  <si>
    <r>
      <t xml:space="preserve">주: </t>
    </r>
    <r>
      <rPr>
        <sz val="9"/>
        <rFont val="Times New Roman"/>
        <family val="1"/>
      </rPr>
      <t>1</t>
    </r>
    <r>
      <rPr>
        <sz val="9"/>
        <rFont val="바탕"/>
        <family val="1"/>
      </rPr>
      <t>) 건물연면적</t>
    </r>
  </si>
  <si>
    <t>개소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</si>
  <si>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number)</t>
    </r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</si>
  <si>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      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 xml:space="preserve">Year  </t>
    </r>
  </si>
  <si>
    <r>
      <rPr>
        <sz val="9"/>
        <rFont val="바탕"/>
        <family val="1"/>
      </rPr>
      <t>방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송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사</t>
    </r>
    <r>
      <rPr>
        <sz val="9"/>
        <rFont val="Times New Roman"/>
        <family val="1"/>
      </rPr>
      <t> </t>
    </r>
  </si>
  <si>
    <r>
      <rPr>
        <sz val="9"/>
        <rFont val="바탕"/>
        <family val="1"/>
      </rPr>
      <t>신</t>
    </r>
    <r>
      <rPr>
        <sz val="9"/>
        <rFont val="Times New Roman"/>
        <family val="1"/>
      </rPr>
      <t xml:space="preserve">    </t>
    </r>
    <r>
      <rPr>
        <sz val="9"/>
        <rFont val="바탕"/>
        <family val="1"/>
      </rPr>
      <t>문</t>
    </r>
    <r>
      <rPr>
        <sz val="9"/>
        <rFont val="Times New Roman"/>
        <family val="1"/>
      </rPr>
      <t xml:space="preserve">    </t>
    </r>
    <r>
      <rPr>
        <sz val="9"/>
        <rFont val="바탕"/>
        <family val="1"/>
      </rPr>
      <t>사</t>
    </r>
  </si>
  <si>
    <r>
      <rPr>
        <sz val="9"/>
        <rFont val="바탕"/>
        <family val="1"/>
      </rPr>
      <t>계</t>
    </r>
  </si>
  <si>
    <r>
      <rPr>
        <sz val="9"/>
        <rFont val="바탕"/>
        <family val="1"/>
      </rPr>
      <t>지상파방송</t>
    </r>
    <r>
      <rPr>
        <sz val="9"/>
        <rFont val="Times New Roman"/>
        <family val="1"/>
      </rPr>
      <t xml:space="preserve">                                 </t>
    </r>
  </si>
  <si>
    <r>
      <rPr>
        <sz val="9"/>
        <rFont val="바탕"/>
        <family val="1"/>
      </rPr>
      <t>케이블</t>
    </r>
    <r>
      <rPr>
        <sz val="9"/>
        <rFont val="Times New Roman"/>
        <family val="1"/>
      </rPr>
      <t>TV</t>
    </r>
  </si>
  <si>
    <r>
      <rPr>
        <sz val="9"/>
        <rFont val="바탕"/>
        <family val="1"/>
      </rPr>
      <t>라디오</t>
    </r>
  </si>
  <si>
    <r>
      <rPr>
        <sz val="9"/>
        <rFont val="바탕"/>
        <family val="1"/>
      </rPr>
      <t>기타</t>
    </r>
  </si>
  <si>
    <r>
      <rPr>
        <sz val="9"/>
        <rFont val="바탕"/>
        <family val="1"/>
      </rPr>
      <t>일</t>
    </r>
    <r>
      <rPr>
        <sz val="9"/>
        <rFont val="Times New Roman"/>
        <family val="1"/>
      </rPr>
      <t> </t>
    </r>
    <r>
      <rPr>
        <sz val="9"/>
        <rFont val="바탕"/>
        <family val="1"/>
      </rPr>
      <t>간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</si>
  <si>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 </t>
    </r>
    <r>
      <rPr>
        <sz val="9"/>
        <rFont val="바탕"/>
        <family val="1"/>
      </rPr>
      <t>간</t>
    </r>
  </si>
  <si>
    <r>
      <rPr>
        <sz val="9"/>
        <rFont val="바탕"/>
        <family val="1"/>
      </rPr>
      <t>인터넷신문</t>
    </r>
  </si>
  <si>
    <r>
      <t>Source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 xml:space="preserve"> Public Relations Officer</t>
    </r>
  </si>
  <si>
    <t>Note :  1) 2021. 4. 1.    2) ( )shows number of branch schools</t>
  </si>
  <si>
    <t>3) 'Classrooms' include regular classrooms, subject classrooms, special subject classrooms, leveled classrooms.</t>
  </si>
  <si>
    <t xml:space="preserve">    Cheongwon-Gun</t>
  </si>
  <si>
    <t xml:space="preserve">    Cheongju-si</t>
  </si>
  <si>
    <r>
      <rPr>
        <sz val="9"/>
        <rFont val="바탕"/>
        <family val="1"/>
      </rPr>
      <t>사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설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    Private lnstitute  </t>
    </r>
  </si>
  <si>
    <r>
      <rPr>
        <sz val="9"/>
        <rFont val="바탕"/>
        <family val="1"/>
      </rPr>
      <t>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    Private institute</t>
    </r>
  </si>
  <si>
    <r>
      <rPr>
        <sz val="9"/>
        <rFont val="바탕"/>
        <family val="1"/>
      </rPr>
      <t>독서실</t>
    </r>
    <r>
      <rPr>
        <sz val="9"/>
        <rFont val="Times New Roman"/>
        <family val="1"/>
      </rPr>
      <t xml:space="preserve">  Reading room</t>
    </r>
  </si>
  <si>
    <r>
      <rPr>
        <sz val="9"/>
        <rFont val="바탕"/>
        <family val="1"/>
      </rPr>
      <t>학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    Number of institutes</t>
    </r>
  </si>
  <si>
    <r>
      <rPr>
        <sz val="9"/>
        <rFont val="바탕"/>
        <family val="1"/>
      </rPr>
      <t>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vertAlign val="superscript"/>
        <sz val="9"/>
        <rFont val="Times New Roman"/>
        <family val="1"/>
      </rPr>
      <t>2)</t>
    </r>
    <r>
      <rPr>
        <sz val="9"/>
        <rFont val="바탕"/>
        <family val="1"/>
      </rPr>
      <t xml:space="preserve">
</t>
    </r>
    <r>
      <rPr>
        <sz val="9"/>
        <rFont val="Times New Roman"/>
        <family val="1"/>
      </rPr>
      <t>T.O.</t>
    </r>
  </si>
  <si>
    <r>
      <rPr>
        <sz val="9"/>
        <rFont val="바탕"/>
        <family val="1"/>
      </rPr>
      <t xml:space="preserve">강사수
</t>
    </r>
    <r>
      <rPr>
        <sz val="9"/>
        <rFont val="Times New Roman"/>
        <family val="1"/>
      </rPr>
      <t>Instructors</t>
    </r>
  </si>
  <si>
    <r>
      <rPr>
        <sz val="9"/>
        <rFont val="바탕"/>
        <family val="1"/>
      </rPr>
      <t>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계
</t>
    </r>
    <r>
      <rPr>
        <sz val="9"/>
        <rFont val="Times New Roman"/>
        <family val="1"/>
      </rPr>
      <t>Total</t>
    </r>
  </si>
  <si>
    <r>
      <rPr>
        <sz val="9"/>
        <rFont val="바탕"/>
        <family val="1"/>
      </rPr>
      <t>학교교과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교습학원</t>
    </r>
    <r>
      <rPr>
        <sz val="9"/>
        <rFont val="Times New Roman"/>
        <family val="1"/>
      </rPr>
      <t xml:space="preserve">   
School curriculum education and training institute</t>
    </r>
  </si>
  <si>
    <r>
      <rPr>
        <sz val="9"/>
        <rFont val="바탕"/>
        <family val="1"/>
      </rPr>
      <t xml:space="preserve">소계
</t>
    </r>
    <r>
      <rPr>
        <sz val="9"/>
        <rFont val="Times New Roman"/>
        <family val="1"/>
      </rPr>
      <t>Sub-
total</t>
    </r>
  </si>
  <si>
    <r>
      <rPr>
        <sz val="8"/>
        <rFont val="바탕"/>
        <family val="1"/>
      </rPr>
      <t>입시검정
및보습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Admission&amp;
Supplemental
 course</t>
    </r>
  </si>
  <si>
    <r>
      <rPr>
        <sz val="9"/>
        <rFont val="바탕"/>
        <family val="1"/>
      </rPr>
      <t xml:space="preserve">국제화
</t>
    </r>
    <r>
      <rPr>
        <sz val="9"/>
        <rFont val="Times New Roman"/>
        <family val="1"/>
      </rPr>
      <t>Interna
tional</t>
    </r>
  </si>
  <si>
    <r>
      <rPr>
        <sz val="9"/>
        <rFont val="바탕"/>
        <family val="1"/>
      </rPr>
      <t xml:space="preserve">예능
</t>
    </r>
    <r>
      <rPr>
        <sz val="9"/>
        <rFont val="Times New Roman"/>
        <family val="1"/>
      </rPr>
      <t>Arts</t>
    </r>
  </si>
  <si>
    <r>
      <rPr>
        <sz val="9"/>
        <rFont val="바탕"/>
        <family val="1"/>
      </rPr>
      <t xml:space="preserve">특수
교육
</t>
    </r>
    <r>
      <rPr>
        <sz val="9"/>
        <rFont val="Times New Roman"/>
        <family val="1"/>
      </rPr>
      <t>Special</t>
    </r>
  </si>
  <si>
    <r>
      <t>종합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 
</t>
    </r>
    <r>
      <rPr>
        <sz val="9"/>
        <rFont val="Times New Roman"/>
        <family val="1"/>
      </rPr>
      <t>Synth-esis</t>
    </r>
  </si>
  <si>
    <r>
      <rPr>
        <sz val="9"/>
        <rFont val="바탕"/>
        <family val="1"/>
      </rPr>
      <t xml:space="preserve">기타
</t>
    </r>
    <r>
      <rPr>
        <sz val="9"/>
        <rFont val="Times New Roman"/>
        <family val="1"/>
      </rPr>
      <t>Others</t>
    </r>
  </si>
  <si>
    <r>
      <rPr>
        <sz val="9"/>
        <rFont val="바탕"/>
        <family val="1"/>
      </rPr>
      <t xml:space="preserve">직업
기술
</t>
    </r>
    <r>
      <rPr>
        <sz val="9"/>
        <rFont val="Times New Roman"/>
        <family val="1"/>
      </rPr>
      <t>Occup
-ational
skills</t>
    </r>
  </si>
  <si>
    <r>
      <rPr>
        <sz val="9"/>
        <rFont val="바탕"/>
        <family val="1"/>
      </rPr>
      <t xml:space="preserve">국제화
</t>
    </r>
    <r>
      <rPr>
        <sz val="9"/>
        <rFont val="Times New Roman"/>
        <family val="1"/>
      </rPr>
      <t>Interna
tional</t>
    </r>
  </si>
  <si>
    <r>
      <rPr>
        <sz val="9"/>
        <rFont val="바탕"/>
        <family val="1"/>
      </rPr>
      <t xml:space="preserve">인문사회
</t>
    </r>
    <r>
      <rPr>
        <sz val="9"/>
        <rFont val="Times New Roman"/>
        <family val="1"/>
      </rPr>
      <t>Liberal
arts &amp; social
sciences</t>
    </r>
  </si>
  <si>
    <r>
      <rPr>
        <sz val="9"/>
        <rFont val="바탕"/>
        <family val="1"/>
      </rPr>
      <t xml:space="preserve">기예
</t>
    </r>
    <r>
      <rPr>
        <sz val="9"/>
        <rFont val="Times New Roman"/>
        <family val="1"/>
      </rPr>
      <t>Crafts</t>
    </r>
  </si>
  <si>
    <r>
      <t>종합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 
</t>
    </r>
    <r>
      <rPr>
        <sz val="9"/>
        <rFont val="Times New Roman"/>
        <family val="1"/>
      </rPr>
      <t>Synth-esis</t>
    </r>
  </si>
  <si>
    <r>
      <rPr>
        <sz val="9"/>
        <rFont val="바탕"/>
        <family val="1"/>
      </rPr>
      <t xml:space="preserve">계
</t>
    </r>
    <r>
      <rPr>
        <sz val="9"/>
        <rFont val="Times New Roman"/>
        <family val="1"/>
      </rPr>
      <t>Total</t>
    </r>
  </si>
  <si>
    <r>
      <rPr>
        <sz val="9"/>
        <rFont val="바탕"/>
        <family val="1"/>
      </rPr>
      <t xml:space="preserve">계
</t>
    </r>
    <r>
      <rPr>
        <sz val="9"/>
        <rFont val="Times New Roman"/>
        <family val="1"/>
      </rPr>
      <t>Total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</si>
  <si>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</si>
  <si>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t xml:space="preserve">   2 0 2 1 </t>
    </r>
    <r>
      <rPr>
        <b/>
        <vertAlign val="superscript"/>
        <sz val="9"/>
        <rFont val="Times New Roman"/>
        <family val="1"/>
      </rPr>
      <t>1</t>
    </r>
    <r>
      <rPr>
        <vertAlign val="superscript"/>
        <sz val="9"/>
        <rFont val="Times New Roman"/>
        <family val="1"/>
      </rPr>
      <t>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</si>
  <si>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2021. 4. 1.</t>
    </r>
    <r>
      <rPr>
        <sz val="9"/>
        <rFont val="바탕"/>
        <family val="1"/>
      </rPr>
      <t>현재</t>
    </r>
  </si>
  <si>
    <r>
      <t xml:space="preserve">       2) </t>
    </r>
    <r>
      <rPr>
        <sz val="9"/>
        <rFont val="바탕"/>
        <family val="1"/>
      </rPr>
      <t>정원은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수강자수임</t>
    </r>
  </si>
  <si>
    <r>
      <t xml:space="preserve">       3) 2015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사설학원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열람좌석수</t>
    </r>
    <r>
      <rPr>
        <sz val="9"/>
        <rFont val="Times New Roman"/>
        <family val="1"/>
      </rPr>
      <t>, 2020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독서실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미조사</t>
    </r>
  </si>
  <si>
    <t xml:space="preserve">            Cheongwon-Gun</t>
  </si>
  <si>
    <t xml:space="preserve">            Cheongju-si</t>
  </si>
  <si>
    <t xml:space="preserve">Note: 1) 'Area of school sites' refers to the total of the sizes of building sites and playgrounds. </t>
  </si>
  <si>
    <r>
      <rPr>
        <sz val="9"/>
        <rFont val="바탕"/>
        <family val="1"/>
      </rPr>
      <t>자료：충청북도교육청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</si>
  <si>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교지면적은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교사대지와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  <r>
      <rPr>
        <sz val="9"/>
        <rFont val="Times New Roman"/>
        <family val="1"/>
      </rPr>
      <t xml:space="preserve">   </t>
    </r>
  </si>
  <si>
    <r>
      <t xml:space="preserve">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</si>
  <si>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3) 2021. 4. 1. </t>
    </r>
    <r>
      <rPr>
        <sz val="9"/>
        <rFont val="바탕"/>
        <family val="1"/>
      </rPr>
      <t>현재</t>
    </r>
  </si>
  <si>
    <t>2)  'Area of school building' refers to the total of the size of regular and special subject- classrooms,</t>
  </si>
  <si>
    <t xml:space="preserve">management &amp; administrative rooms, and others. </t>
  </si>
  <si>
    <t xml:space="preserve">3) 2021. 4. 1.    </t>
  </si>
  <si>
    <r>
      <t xml:space="preserve">       4) </t>
    </r>
    <r>
      <rPr>
        <sz val="9"/>
        <rFont val="바탕"/>
        <family val="1"/>
      </rPr>
      <t>직업계고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취업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시행에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2020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상황</t>
    </r>
    <r>
      <rPr>
        <sz val="9"/>
        <rFont val="Times New Roman"/>
        <family val="1"/>
      </rPr>
      <t>(</t>
    </r>
    <r>
      <rPr>
        <sz val="9"/>
        <rFont val="바탕"/>
        <family val="1"/>
      </rPr>
      <t>진학자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>)</t>
    </r>
    <r>
      <rPr>
        <sz val="9"/>
        <rFont val="바탕"/>
        <family val="1"/>
      </rPr>
      <t>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졸업자수만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</t>
    </r>
  </si>
  <si>
    <r>
      <t xml:space="preserve">      4) </t>
    </r>
    <r>
      <rPr>
        <sz val="9"/>
        <rFont val="바탕"/>
        <family val="1"/>
      </rPr>
      <t>직업계고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취업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시행에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2020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상황</t>
    </r>
    <r>
      <rPr>
        <sz val="9"/>
        <rFont val="Times New Roman"/>
        <family val="1"/>
      </rPr>
      <t>(</t>
    </r>
    <r>
      <rPr>
        <sz val="9"/>
        <rFont val="바탕"/>
        <family val="1"/>
      </rPr>
      <t>진학자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>)</t>
    </r>
    <r>
      <rPr>
        <sz val="9"/>
        <rFont val="바탕"/>
        <family val="1"/>
      </rPr>
      <t>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졸업자수만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</t>
    </r>
  </si>
  <si>
    <t xml:space="preserve"> management &amp; administrative rooms, and others.</t>
  </si>
  <si>
    <t xml:space="preserve">2)  'Area of school building' refers to the total of the size of regular and special subject-classrooms,   </t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</si>
  <si>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학
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수
</t>
    </r>
    <r>
      <rPr>
        <sz val="7.5"/>
        <rFont val="Times New Roman"/>
        <family val="1"/>
      </rPr>
      <t>Schools</t>
    </r>
  </si>
  <si>
    <r>
      <t>간</t>
    </r>
    <r>
      <rPr>
        <sz val="7.5"/>
        <rFont val="Times New Roman"/>
        <family val="1"/>
      </rPr>
      <t xml:space="preserve">    </t>
    </r>
    <r>
      <rPr>
        <sz val="7.5"/>
        <rFont val="바탕"/>
        <family val="1"/>
      </rPr>
      <t xml:space="preserve">이
운동장
</t>
    </r>
    <r>
      <rPr>
        <sz val="7.5"/>
        <rFont val="Times New Roman"/>
        <family val="1"/>
      </rPr>
      <t>(</t>
    </r>
    <r>
      <rPr>
        <sz val="7.5"/>
        <rFont val="바탕"/>
        <family val="1"/>
      </rPr>
      <t>동네
체육
시설</t>
    </r>
    <r>
      <rPr>
        <sz val="7.5"/>
        <rFont val="Times New Roman"/>
        <family val="1"/>
      </rPr>
      <t xml:space="preserve">)
</t>
    </r>
    <r>
      <rPr>
        <sz val="6"/>
        <rFont val="Times New Roman"/>
        <family val="1"/>
      </rPr>
      <t>Playground</t>
    </r>
  </si>
  <si>
    <t>Place</t>
  </si>
  <si>
    <t>2 0 2 0</t>
  </si>
  <si>
    <r>
      <t xml:space="preserve">   2 0 2 1 </t>
    </r>
    <r>
      <rPr>
        <b/>
        <vertAlign val="superscript"/>
        <sz val="9"/>
        <color rgb="FFFF0000"/>
        <rFont val="Times New Roman"/>
        <family val="1"/>
      </rPr>
      <t>1</t>
    </r>
    <r>
      <rPr>
        <vertAlign val="superscript"/>
        <sz val="9"/>
        <color rgb="FFFF0000"/>
        <rFont val="Times New Roman"/>
        <family val="1"/>
      </rPr>
      <t>)</t>
    </r>
  </si>
  <si>
    <r>
      <t xml:space="preserve">   2 0 2 1 </t>
    </r>
    <r>
      <rPr>
        <b/>
        <vertAlign val="superscript"/>
        <sz val="9"/>
        <color rgb="FFFF0000"/>
        <rFont val="Times New Roman"/>
        <family val="1"/>
      </rPr>
      <t>2)</t>
    </r>
  </si>
  <si>
    <r>
      <t xml:space="preserve">   2 0 2 1</t>
    </r>
    <r>
      <rPr>
        <b/>
        <vertAlign val="superscript"/>
        <sz val="9"/>
        <color rgb="FFFF0000"/>
        <rFont val="Times New Roman"/>
        <family val="1"/>
      </rPr>
      <t xml:space="preserve"> 2</t>
    </r>
    <r>
      <rPr>
        <vertAlign val="superscript"/>
        <sz val="9"/>
        <color rgb="FFFF0000"/>
        <rFont val="Times New Roman"/>
        <family val="1"/>
      </rPr>
      <t>)</t>
    </r>
  </si>
  <si>
    <t>Lifelong vocational education and training institutes</t>
  </si>
  <si>
    <r>
      <rPr>
        <sz val="9"/>
        <color rgb="FFFF0000"/>
        <rFont val="바탕"/>
        <family val="1"/>
      </rPr>
      <t>평생직업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바탕"/>
        <family val="1"/>
      </rPr>
      <t>교육학원</t>
    </r>
    <r>
      <rPr>
        <sz val="9"/>
        <color rgb="FFFF0000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</si>
</sst>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  <numFmt numFmtId="178" formatCode="_ * #,##0_ ;_ * \-#,##0_ ;_ * &quot;-&quot;_ ;_ @_ 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 * #,##0.00_ ;_ * \-#,##0.00_ ;_ * &quot;-&quot;??_ ;_ @_ "/>
    <numFmt numFmtId="184" formatCode="&quot;₩&quot;#,##0;[Red]&quot;₩&quot;\-#,##0"/>
    <numFmt numFmtId="185" formatCode="&quot;₩&quot;#,##0.00;[Red]&quot;₩&quot;\-#,##0.00"/>
    <numFmt numFmtId="186" formatCode="_ &quot;₩&quot;* #,##0_ ;_ &quot;₩&quot;* \-#,##0_ ;_ &quot;₩&quot;* &quot;-&quot;_ ;_ @_ "/>
    <numFmt numFmtId="187" formatCode="_ &quot;₩&quot;* #,##0.00_ ;_ &quot;₩&quot;* \-#,##0.00_ ;_ &quot;₩&quot;* &quot;-&quot;??_ ;_ @_ "/>
    <numFmt numFmtId="188" formatCode="#,##0;[Red]&quot;-&quot;#,##0"/>
    <numFmt numFmtId="189" formatCode="#,##0.00;[Red]&quot;-&quot;#,##0.00"/>
    <numFmt numFmtId="190" formatCode="&quot;R$&quot;#,##0.00;&quot;R$&quot;\-#,##0.00"/>
    <numFmt numFmtId="191" formatCode="#,##0.00_ "/>
    <numFmt numFmtId="192" formatCode="&quot;₩&quot;#,##0.00;&quot;₩&quot;\-#,##0.00"/>
    <numFmt numFmtId="193" formatCode="_(* #,##0.00_);_(* \(#,##0.00\);_(* &quot;-&quot;??_);_(@_)"/>
    <numFmt numFmtId="194" formatCode="0_ "/>
    <numFmt numFmtId="195" formatCode="0.0_);[Red]\(0.0\)"/>
    <numFmt numFmtId="196" formatCode="_-* #,##0.0_-;\-* #,##0.0_-;_-* &quot;-&quot;?_-;_-@_-"/>
    <numFmt numFmtId="197" formatCode="_-* #,##0.0_-;\-* #,##0.0_-;_-* &quot;-&quot;_-;_-@_-"/>
    <numFmt numFmtId="198" formatCode="#,##0_);&quot;₩&quot;&quot;₩&quot;\!\!\(#,##0&quot;₩&quot;&quot;₩&quot;\!\!\)"/>
    <numFmt numFmtId="199" formatCode="#,##0.0;[Red]#,##0.0"/>
    <numFmt numFmtId="200" formatCode="#,###"/>
    <numFmt numFmtId="201" formatCode="_-* #,##0_-;\-* #,##0_-;_-* &quot;-&quot;??_-;_-@_-"/>
    <numFmt numFmtId="202" formatCode="_-* #,##0.00_-;\-* #,##0.00_-;_-* &quot;-&quot;_-;_-@_-"/>
  </numFmts>
  <fonts count="134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9"/>
      <color indexed="8"/>
      <name val="바탕"/>
      <family val="1"/>
    </font>
    <font>
      <b/>
      <sz val="9"/>
      <color indexed="8"/>
      <name val="바탕"/>
      <family val="1"/>
    </font>
    <font>
      <sz val="9"/>
      <name val="바탕"/>
      <family val="1"/>
    </font>
    <font>
      <b/>
      <sz val="16"/>
      <color indexed="8"/>
      <name val="신명 태명조,한컴돋움"/>
      <family val="3"/>
    </font>
    <font>
      <sz val="11"/>
      <name val="바탕"/>
      <family val="1"/>
    </font>
    <font>
      <b/>
      <sz val="9"/>
      <name val="바탕"/>
      <family val="1"/>
    </font>
    <font>
      <b/>
      <sz val="16"/>
      <color indexed="8"/>
      <name val="바탕"/>
      <family val="1"/>
    </font>
    <font>
      <b/>
      <sz val="16"/>
      <name val="바탕"/>
      <family val="1"/>
    </font>
    <font>
      <sz val="9"/>
      <name val="돋움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9"/>
      <color indexed="8"/>
      <name val="바탕"/>
      <family val="1"/>
    </font>
    <font>
      <sz val="10"/>
      <name val="Times New Roman"/>
      <family val="1"/>
    </font>
    <font>
      <b/>
      <sz val="11"/>
      <name val="돋움"/>
      <family val="3"/>
    </font>
    <font>
      <sz val="7.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¸íÁ¶"/>
      <family val="3"/>
    </font>
    <font>
      <sz val="12"/>
      <name val="¸iA¶"/>
      <family val="3"/>
    </font>
    <font>
      <sz val="11"/>
      <name val="µ¸¿ò"/>
      <family val="3"/>
    </font>
    <font>
      <sz val="12"/>
      <name val="¹UAAA¼"/>
      <family val="3"/>
    </font>
    <font>
      <sz val="12"/>
      <name val="¹ÙÅÁÃ¼"/>
      <family val="1"/>
    </font>
    <font>
      <sz val="10"/>
      <name val="Geneva"/>
      <family val="2"/>
    </font>
    <font>
      <sz val="11"/>
      <name val="μ¸¿o"/>
      <family val="3"/>
    </font>
    <font>
      <sz val="12"/>
      <name val="±¼¸²A¼"/>
      <family val="3"/>
    </font>
    <font>
      <sz val="12"/>
      <name val="±¼¸²Ã¼"/>
      <family val="3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굴림"/>
      <family val="3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vertAlign val="superscript"/>
      <sz val="9"/>
      <name val="바탕"/>
      <family val="1"/>
    </font>
    <font>
      <sz val="10"/>
      <name val="굴림체"/>
      <family val="3"/>
    </font>
    <font>
      <sz val="14"/>
      <name val="뼻뮝"/>
      <family val="3"/>
    </font>
    <font>
      <sz val="11"/>
      <name val="굴림체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b/>
      <u val="single"/>
      <sz val="13"/>
      <name val="굴림체"/>
      <family val="3"/>
    </font>
    <font>
      <sz val="12"/>
      <name val="굴림체"/>
      <family val="3"/>
    </font>
    <font>
      <sz val="10"/>
      <color indexed="8"/>
      <name val="Arial"/>
      <family val="2"/>
    </font>
    <font>
      <sz val="7"/>
      <name val="Times New Roman"/>
      <family val="1"/>
    </font>
    <font>
      <sz val="9"/>
      <name val="HY신명조"/>
      <family val="1"/>
    </font>
    <font>
      <vertAlign val="superscript"/>
      <sz val="9"/>
      <name val="Times New Roman"/>
      <family val="1"/>
    </font>
    <font>
      <sz val="8"/>
      <name val="맑은 고딕"/>
      <family val="3"/>
    </font>
    <font>
      <sz val="7"/>
      <name val="바탕"/>
      <family val="1"/>
    </font>
    <font>
      <b/>
      <sz val="9"/>
      <color indexed="8"/>
      <name val="굴림"/>
      <family val="3"/>
    </font>
    <font>
      <b/>
      <vertAlign val="superscript"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11"/>
      <color indexed="8"/>
      <name val="바탕"/>
      <family val="1"/>
    </font>
    <font>
      <b/>
      <vertAlign val="superscript"/>
      <sz val="16"/>
      <name val="바탕"/>
      <family val="1"/>
    </font>
    <font>
      <u val="single"/>
      <sz val="9.35"/>
      <color indexed="12"/>
      <name val="돋움"/>
      <family val="3"/>
    </font>
    <font>
      <sz val="11"/>
      <color rgb="FF000000"/>
      <name val="돋움"/>
      <family val="3"/>
    </font>
    <font>
      <b/>
      <sz val="9"/>
      <color rgb="FFFF0000"/>
      <name val="바탕"/>
      <family val="1"/>
    </font>
    <font>
      <sz val="9"/>
      <color theme="1"/>
      <name val="Times New Roman"/>
      <family val="1"/>
    </font>
    <font>
      <b/>
      <sz val="11"/>
      <color rgb="FFFF0000"/>
      <name val="돋움"/>
      <family val="3"/>
    </font>
    <font>
      <sz val="9"/>
      <color rgb="FF0070C0"/>
      <name val="Times New Roman"/>
      <family val="1"/>
    </font>
    <font>
      <sz val="9"/>
      <color theme="1"/>
      <name val="Calibri"/>
      <family val="3"/>
      <scheme val="minor"/>
    </font>
    <font>
      <b/>
      <sz val="9"/>
      <color rgb="FFFFFF00"/>
      <name val="Times New Roman"/>
      <family val="1"/>
    </font>
    <font>
      <sz val="9"/>
      <color rgb="FFFFFF00"/>
      <name val="Times New Roman"/>
      <family val="1"/>
    </font>
    <font>
      <sz val="9"/>
      <color theme="9" tint="0.5999900102615356"/>
      <name val="Times New Roman"/>
      <family val="1"/>
    </font>
    <font>
      <b/>
      <sz val="9"/>
      <color theme="4" tint="0.7999799847602844"/>
      <name val="Times New Roman"/>
      <family val="1"/>
    </font>
    <font>
      <sz val="11"/>
      <color rgb="FF0070C0"/>
      <name val="돋움"/>
      <family val="3"/>
    </font>
    <font>
      <sz val="8"/>
      <name val="Calibri"/>
      <family val="2"/>
      <scheme val="minor"/>
    </font>
    <font>
      <sz val="10"/>
      <name val="돋움"/>
      <family val="3"/>
    </font>
    <font>
      <sz val="11"/>
      <name val="맑은 고딕"/>
      <family val="3"/>
    </font>
    <font>
      <sz val="11"/>
      <color indexed="8"/>
      <name val="Calibri"/>
      <family val="3"/>
      <scheme val="minor"/>
    </font>
    <font>
      <sz val="11"/>
      <name val="Calibri"/>
      <family val="3"/>
      <scheme val="minor"/>
    </font>
    <font>
      <b/>
      <sz val="12"/>
      <color rgb="FF007296"/>
      <name val="맑은 고딕"/>
      <family val="3"/>
    </font>
    <font>
      <sz val="12"/>
      <name val="맑은 고딕"/>
      <family val="3"/>
    </font>
    <font>
      <u val="single"/>
      <sz val="11"/>
      <color theme="10"/>
      <name val="돋움"/>
      <family val="3"/>
    </font>
    <font>
      <b/>
      <sz val="10"/>
      <name val="Calibri"/>
      <family val="3"/>
      <scheme val="minor"/>
    </font>
    <font>
      <b/>
      <sz val="10"/>
      <color rgb="FFFF0000"/>
      <name val="Calibri"/>
      <family val="3"/>
      <scheme val="minor"/>
    </font>
    <font>
      <sz val="10"/>
      <color theme="1"/>
      <name val="Calibri"/>
      <family val="3"/>
      <scheme val="minor"/>
    </font>
    <font>
      <sz val="9"/>
      <color theme="1"/>
      <name val="굴림"/>
      <family val="3"/>
    </font>
    <font>
      <b/>
      <sz val="7.5"/>
      <name val="Times New Roman"/>
      <family val="1"/>
    </font>
    <font>
      <sz val="10"/>
      <name val="Helv"/>
      <family val="2"/>
    </font>
    <font>
      <u val="single"/>
      <sz val="8"/>
      <color indexed="12"/>
      <name val="Times New Roman"/>
      <family val="1"/>
    </font>
    <font>
      <b/>
      <sz val="11"/>
      <color theme="1"/>
      <name val="돋움"/>
      <family val="3"/>
    </font>
    <font>
      <sz val="9"/>
      <name val="ti"/>
      <family val="1"/>
    </font>
    <font>
      <sz val="8"/>
      <name val="바탕"/>
      <family val="1"/>
    </font>
    <font>
      <sz val="9"/>
      <name val="tim"/>
      <family val="2"/>
    </font>
    <font>
      <sz val="7"/>
      <name val="ti"/>
      <family val="1"/>
    </font>
    <font>
      <sz val="8"/>
      <name val="tim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name val="HY신명조"/>
      <family val="1"/>
    </font>
    <font>
      <b/>
      <vertAlign val="superscript"/>
      <sz val="8"/>
      <name val="Times New Roman"/>
      <family val="1"/>
    </font>
    <font>
      <b/>
      <vertAlign val="superscript"/>
      <sz val="9"/>
      <name val="바탕"/>
      <family val="1"/>
    </font>
    <font>
      <sz val="7.5"/>
      <name val="바탕"/>
      <family val="1"/>
    </font>
    <font>
      <b/>
      <sz val="11"/>
      <name val="바탕"/>
      <family val="1"/>
    </font>
    <font>
      <b/>
      <sz val="12"/>
      <name val="바탕"/>
      <family val="1"/>
    </font>
    <font>
      <b/>
      <sz val="14"/>
      <name val="바탕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vertAlign val="superscript"/>
      <sz val="9"/>
      <color rgb="FFFF0000"/>
      <name val="Times New Roman"/>
      <family val="1"/>
    </font>
    <font>
      <vertAlign val="superscript"/>
      <sz val="9"/>
      <color rgb="FFFF0000"/>
      <name val="Times New Roman"/>
      <family val="1"/>
    </font>
    <font>
      <sz val="9"/>
      <color rgb="FFFF0000"/>
      <name val="바탕"/>
      <family val="1"/>
    </font>
    <font>
      <sz val="11"/>
      <color theme="1"/>
      <name val="Calibri"/>
      <family val="2"/>
    </font>
    <font>
      <b/>
      <sz val="8"/>
      <name val="돋움"/>
      <family val="2"/>
    </font>
    <font>
      <sz val="11"/>
      <color theme="1"/>
      <name val="돋움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 style="thin">
        <color indexed="8"/>
      </left>
      <right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>
        <color indexed="8"/>
      </top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double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/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medium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 style="medium">
        <color indexed="8"/>
      </top>
      <bottom/>
    </border>
    <border>
      <left/>
      <right style="thin"/>
      <top/>
      <bottom style="thin">
        <color indexed="8"/>
      </bottom>
    </border>
  </borders>
  <cellStyleXfs count="2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9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11" borderId="0" applyNumberFormat="0" applyBorder="0" applyProtection="0">
      <alignment/>
    </xf>
    <xf numFmtId="0" fontId="21" fillId="12" borderId="0" applyNumberFormat="0" applyBorder="0" applyProtection="0">
      <alignment/>
    </xf>
    <xf numFmtId="0" fontId="21" fillId="9" borderId="0" applyNumberFormat="0" applyBorder="0" applyProtection="0">
      <alignment/>
    </xf>
    <xf numFmtId="0" fontId="21" fillId="10" borderId="0" applyNumberFormat="0" applyBorder="0" applyProtection="0">
      <alignment/>
    </xf>
    <xf numFmtId="0" fontId="21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21" fillId="15" borderId="0" applyNumberFormat="0" applyBorder="0" applyProtection="0">
      <alignment/>
    </xf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1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3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3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7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187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178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78" fontId="4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40" fillId="0" borderId="0" applyFont="0" applyFill="0" applyBorder="0" applyAlignment="0" applyProtection="0"/>
    <xf numFmtId="183" fontId="41" fillId="0" borderId="0" applyFont="0" applyFill="0" applyBorder="0" applyAlignment="0" applyProtection="0"/>
    <xf numFmtId="189" fontId="40" fillId="0" borderId="0" applyFont="0" applyFill="0" applyBorder="0" applyAlignment="0" applyProtection="0"/>
    <xf numFmtId="18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4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 applyFill="0" applyBorder="0" applyAlignment="0">
      <protection/>
    </xf>
    <xf numFmtId="178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8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1" applyNumberFormat="0" applyProtection="0">
      <alignment/>
    </xf>
    <xf numFmtId="0" fontId="49" fillId="0" borderId="2">
      <alignment horizontal="left" vertical="center"/>
      <protection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10" fontId="1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Fill="0" applyBorder="0" applyProtection="0">
      <alignment horizontal="centerContinuous" vertical="center"/>
    </xf>
    <xf numFmtId="0" fontId="67" fillId="16" borderId="0" applyFill="0" applyBorder="0" applyProtection="0">
      <alignment horizontal="center" vertical="center"/>
    </xf>
    <xf numFmtId="0" fontId="48" fillId="0" borderId="3" applyNumberFormat="0" applyFill="0" applyAlignment="0" applyProtection="0"/>
    <xf numFmtId="0" fontId="21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21" fillId="19" borderId="0" applyNumberFormat="0" applyBorder="0" applyProtection="0">
      <alignment/>
    </xf>
    <xf numFmtId="0" fontId="21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21" fillId="2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3" fillId="21" borderId="4" applyNumberFormat="0" applyProtection="0">
      <alignment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190" fontId="38" fillId="0" borderId="0">
      <alignment/>
      <protection/>
    </xf>
    <xf numFmtId="0" fontId="24" fillId="3" borderId="0" applyNumberFormat="0" applyBorder="0" applyProtection="0">
      <alignment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0" fillId="22" borderId="5" applyNumberFormat="0" applyFont="0" applyProtection="0">
      <alignment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16" borderId="0" applyFill="0" applyBorder="0" applyProtection="0">
      <alignment horizontal="right"/>
    </xf>
    <xf numFmtId="10" fontId="60" fillId="0" borderId="0" applyFill="0" applyBorder="0" applyProtection="0">
      <alignment horizontal="right"/>
    </xf>
    <xf numFmtId="0" fontId="25" fillId="23" borderId="0" applyNumberFormat="0" applyBorder="0" applyProtection="0">
      <alignment/>
    </xf>
    <xf numFmtId="0" fontId="26" fillId="0" borderId="0">
      <alignment/>
      <protection/>
    </xf>
    <xf numFmtId="0" fontId="27" fillId="0" borderId="0" applyNumberFormat="0" applyFill="0" applyBorder="0" applyProtection="0">
      <alignment/>
    </xf>
    <xf numFmtId="0" fontId="28" fillId="24" borderId="6" applyNumberFormat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68" fillId="0" borderId="0">
      <alignment/>
      <protection/>
    </xf>
    <xf numFmtId="41" fontId="85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1" fillId="0" borderId="7">
      <alignment/>
      <protection/>
    </xf>
    <xf numFmtId="0" fontId="29" fillId="0" borderId="8" applyNumberFormat="0" applyFill="0" applyProtection="0">
      <alignment/>
    </xf>
    <xf numFmtId="0" fontId="30" fillId="0" borderId="9" applyNumberFormat="0" applyFill="0" applyProtection="0">
      <alignment/>
    </xf>
    <xf numFmtId="0" fontId="31" fillId="7" borderId="4" applyNumberFormat="0" applyProtection="0">
      <alignment/>
    </xf>
    <xf numFmtId="0" fontId="32" fillId="0" borderId="0" applyNumberFormat="0" applyFill="0" applyBorder="0" applyProtection="0">
      <alignment/>
    </xf>
    <xf numFmtId="0" fontId="33" fillId="0" borderId="10" applyNumberFormat="0" applyFill="0" applyProtection="0">
      <alignment/>
    </xf>
    <xf numFmtId="0" fontId="34" fillId="0" borderId="11" applyNumberFormat="0" applyFill="0" applyProtection="0">
      <alignment/>
    </xf>
    <xf numFmtId="0" fontId="35" fillId="0" borderId="12" applyNumberFormat="0" applyFill="0" applyProtection="0">
      <alignment/>
    </xf>
    <xf numFmtId="0" fontId="35" fillId="0" borderId="0" applyNumberFormat="0" applyFill="0" applyBorder="0" applyProtection="0">
      <alignment/>
    </xf>
    <xf numFmtId="0" fontId="36" fillId="4" borderId="0" applyNumberFormat="0" applyBorder="0" applyProtection="0">
      <alignment/>
    </xf>
    <xf numFmtId="0" fontId="37" fillId="21" borderId="13" applyNumberFormat="0" applyProtection="0">
      <alignment/>
    </xf>
    <xf numFmtId="0" fontId="38" fillId="0" borderId="0" applyFont="0" applyFill="0" applyBorder="0" applyAlignment="0" applyProtection="0"/>
    <xf numFmtId="178" fontId="38" fillId="0" borderId="0" applyProtection="0">
      <alignment/>
    </xf>
    <xf numFmtId="191" fontId="60" fillId="16" borderId="0" applyFill="0" applyBorder="0" applyProtection="0">
      <alignment horizontal="right"/>
    </xf>
    <xf numFmtId="42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4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03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09" fillId="0" borderId="0">
      <alignment/>
      <protection/>
    </xf>
    <xf numFmtId="0" fontId="109" fillId="0" borderId="0">
      <alignment/>
      <protection/>
    </xf>
    <xf numFmtId="0" fontId="1" fillId="0" borderId="0" applyNumberFormat="0" applyFill="0" applyBorder="0" applyAlignment="0" applyProtection="0"/>
    <xf numFmtId="0" fontId="79" fillId="0" borderId="0">
      <alignment/>
      <protection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/>
      <protection/>
    </xf>
    <xf numFmtId="0" fontId="17" fillId="0" borderId="0">
      <alignment/>
      <protection/>
    </xf>
    <xf numFmtId="0" fontId="110" fillId="0" borderId="0" applyNumberFormat="0" applyFill="0" applyBorder="0">
      <alignment/>
      <protection locked="0"/>
    </xf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</cellStyleXfs>
  <cellXfs count="1093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/>
    <xf numFmtId="0" fontId="0" fillId="0" borderId="0" xfId="0" applyBorder="1"/>
    <xf numFmtId="0" fontId="6" fillId="0" borderId="0" xfId="0" applyFont="1" applyAlignment="1">
      <alignment horizontal="left"/>
    </xf>
    <xf numFmtId="0" fontId="6" fillId="0" borderId="0" xfId="0" applyFont="1"/>
    <xf numFmtId="0" fontId="12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ont="1"/>
    <xf numFmtId="0" fontId="18" fillId="0" borderId="0" xfId="0" applyFont="1" applyFill="1"/>
    <xf numFmtId="0" fontId="18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shrinkToFit="1"/>
    </xf>
    <xf numFmtId="0" fontId="0" fillId="0" borderId="0" xfId="216" applyAlignment="1">
      <alignment vertical="center"/>
      <protection/>
    </xf>
    <xf numFmtId="0" fontId="55" fillId="0" borderId="0" xfId="216" applyFont="1" applyAlignment="1">
      <alignment vertical="center"/>
      <protection/>
    </xf>
    <xf numFmtId="0" fontId="55" fillId="0" borderId="0" xfId="216" applyFont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55" fillId="0" borderId="0" xfId="216" applyFont="1" applyBorder="1" applyAlignment="1">
      <alignment horizontal="center" vertical="center" wrapText="1"/>
      <protection/>
    </xf>
    <xf numFmtId="0" fontId="18" fillId="0" borderId="0" xfId="0" applyFont="1" applyBorder="1"/>
    <xf numFmtId="0" fontId="0" fillId="0" borderId="0" xfId="0" applyFont="1" applyBorder="1"/>
    <xf numFmtId="3" fontId="0" fillId="0" borderId="0" xfId="0" applyNumberFormat="1" applyFont="1"/>
    <xf numFmtId="3" fontId="14" fillId="0" borderId="15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15" xfId="173" applyNumberFormat="1" applyFont="1" applyFill="1" applyBorder="1" applyAlignment="1">
      <alignment vertical="center"/>
    </xf>
    <xf numFmtId="3" fontId="14" fillId="0" borderId="15" xfId="173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/>
    <xf numFmtId="0" fontId="1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18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9" fillId="0" borderId="19" xfId="0" applyFont="1" applyBorder="1" applyAlignment="1">
      <alignment horizontal="left" vertical="center" wrapText="1" indent="2"/>
    </xf>
    <xf numFmtId="0" fontId="14" fillId="0" borderId="0" xfId="0" applyFont="1" applyFill="1" applyBorder="1" applyAlignment="1" applyProtection="1">
      <alignment horizontal="centerContinuous" vertical="center"/>
      <protection/>
    </xf>
    <xf numFmtId="41" fontId="14" fillId="0" borderId="0" xfId="173" applyFont="1" applyFill="1" applyBorder="1" applyAlignment="1">
      <alignment horizontal="right" vertical="center" wrapText="1"/>
    </xf>
    <xf numFmtId="0" fontId="53" fillId="0" borderId="19" xfId="0" applyFont="1" applyBorder="1" applyAlignment="1">
      <alignment horizontal="left" vertical="center" wrapText="1" indent="1"/>
    </xf>
    <xf numFmtId="0" fontId="53" fillId="0" borderId="17" xfId="0" applyFont="1" applyBorder="1" applyAlignment="1">
      <alignment horizontal="left" vertical="center" wrapText="1" indent="1"/>
    </xf>
    <xf numFmtId="41" fontId="18" fillId="0" borderId="0" xfId="173" applyFont="1"/>
    <xf numFmtId="0" fontId="14" fillId="0" borderId="0" xfId="0" applyFont="1" applyFill="1" applyBorder="1" applyAlignment="1">
      <alignment vertical="center"/>
    </xf>
    <xf numFmtId="0" fontId="14" fillId="0" borderId="20" xfId="0" applyFont="1" applyFill="1" applyBorder="1" applyAlignment="1" applyProtection="1">
      <alignment horizontal="centerContinuous" vertical="center"/>
      <protection/>
    </xf>
    <xf numFmtId="0" fontId="14" fillId="0" borderId="21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  <protection/>
    </xf>
    <xf numFmtId="41" fontId="14" fillId="0" borderId="0" xfId="202" applyNumberFormat="1" applyFont="1" applyFill="1" applyAlignment="1">
      <alignment horizontal="center" vertical="center"/>
      <protection/>
    </xf>
    <xf numFmtId="41" fontId="14" fillId="0" borderId="17" xfId="173" applyFont="1" applyFill="1" applyBorder="1" applyAlignment="1">
      <alignment horizontal="right" vertical="center"/>
    </xf>
    <xf numFmtId="41" fontId="14" fillId="0" borderId="0" xfId="173" applyFont="1" applyFill="1" applyBorder="1" applyAlignment="1" applyProtection="1">
      <alignment horizontal="right" vertical="center"/>
      <protection locked="0"/>
    </xf>
    <xf numFmtId="41" fontId="53" fillId="0" borderId="0" xfId="173" applyFont="1" applyFill="1" applyBorder="1" applyAlignment="1">
      <alignment horizontal="right" vertical="center"/>
    </xf>
    <xf numFmtId="41" fontId="14" fillId="0" borderId="0" xfId="173" applyFont="1" applyFill="1" applyBorder="1" applyAlignment="1">
      <alignment horizontal="right" vertical="center"/>
    </xf>
    <xf numFmtId="41" fontId="53" fillId="0" borderId="0" xfId="202" applyNumberFormat="1" applyFont="1" applyFill="1" applyAlignment="1">
      <alignment horizontal="center" vertical="center"/>
      <protection/>
    </xf>
    <xf numFmtId="0" fontId="6" fillId="0" borderId="24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52" fillId="0" borderId="26" xfId="0" applyFont="1" applyFill="1" applyBorder="1" applyAlignment="1">
      <alignment horizontal="centerContinuous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Continuous" vertical="center" wrapText="1"/>
    </xf>
    <xf numFmtId="0" fontId="6" fillId="0" borderId="19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horizontal="centerContinuous" vertical="center" shrinkToFit="1"/>
    </xf>
    <xf numFmtId="0" fontId="14" fillId="0" borderId="19" xfId="0" applyFont="1" applyFill="1" applyBorder="1" applyAlignment="1">
      <alignment horizontal="centerContinuous" vertical="center" shrinkToFit="1"/>
    </xf>
    <xf numFmtId="0" fontId="14" fillId="0" borderId="0" xfId="0" applyFont="1" applyFill="1" applyBorder="1" applyAlignment="1">
      <alignment horizontal="centerContinuous" vertical="center" shrinkToFit="1"/>
    </xf>
    <xf numFmtId="0" fontId="1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14" fillId="0" borderId="26" xfId="0" applyFont="1" applyFill="1" applyBorder="1" applyAlignment="1">
      <alignment horizontal="centerContinuous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Continuous" vertical="center" shrinkToFit="1"/>
    </xf>
    <xf numFmtId="0" fontId="6" fillId="0" borderId="17" xfId="0" applyFont="1" applyFill="1" applyBorder="1" applyAlignment="1">
      <alignment horizontal="centerContinuous" vertical="center" shrinkToFit="1"/>
    </xf>
    <xf numFmtId="0" fontId="14" fillId="0" borderId="0" xfId="212" applyFont="1" applyFill="1" applyBorder="1" applyAlignment="1">
      <alignment vertical="center"/>
      <protection/>
    </xf>
    <xf numFmtId="0" fontId="18" fillId="0" borderId="0" xfId="0" applyFont="1" applyAlignment="1">
      <alignment shrinkToFit="1"/>
    </xf>
    <xf numFmtId="0" fontId="74" fillId="0" borderId="0" xfId="216" applyFont="1" applyAlignment="1">
      <alignment horizontal="center" vertical="center" wrapText="1"/>
      <protection/>
    </xf>
    <xf numFmtId="41" fontId="14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/>
    <xf numFmtId="0" fontId="0" fillId="0" borderId="0" xfId="0" applyAlignment="1">
      <alignment vertical="center"/>
    </xf>
    <xf numFmtId="41" fontId="53" fillId="0" borderId="28" xfId="173" applyFont="1" applyFill="1" applyBorder="1" applyAlignment="1">
      <alignment horizontal="right" vertical="center" wrapText="1"/>
    </xf>
    <xf numFmtId="41" fontId="53" fillId="0" borderId="0" xfId="173" applyFont="1" applyFill="1" applyAlignment="1">
      <alignment horizontal="right" vertical="center" wrapText="1"/>
    </xf>
    <xf numFmtId="41" fontId="14" fillId="0" borderId="28" xfId="173" applyFont="1" applyFill="1" applyBorder="1" applyAlignment="1">
      <alignment horizontal="right" vertical="center" wrapText="1"/>
    </xf>
    <xf numFmtId="41" fontId="14" fillId="0" borderId="0" xfId="173" applyFont="1" applyFill="1" applyAlignment="1">
      <alignment horizontal="right" vertical="center" wrapText="1"/>
    </xf>
    <xf numFmtId="41" fontId="14" fillId="0" borderId="0" xfId="173" applyFont="1" applyFill="1" applyBorder="1" applyAlignment="1">
      <alignment vertical="center"/>
    </xf>
    <xf numFmtId="41" fontId="14" fillId="0" borderId="0" xfId="173" applyFont="1" applyFill="1" applyBorder="1" applyAlignment="1" quotePrefix="1">
      <alignment vertical="center"/>
    </xf>
    <xf numFmtId="41" fontId="14" fillId="0" borderId="0" xfId="173" applyFont="1" applyFill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centerContinuous" vertical="center"/>
      <protection/>
    </xf>
    <xf numFmtId="0" fontId="14" fillId="0" borderId="30" xfId="0" applyFont="1" applyFill="1" applyBorder="1" applyAlignment="1" applyProtection="1">
      <alignment horizontal="centerContinuous" vertical="center"/>
      <protection/>
    </xf>
    <xf numFmtId="41" fontId="14" fillId="0" borderId="0" xfId="173" applyFont="1" applyFill="1" applyBorder="1" applyAlignment="1" quotePrefix="1">
      <alignment horizontal="right" vertical="center"/>
    </xf>
    <xf numFmtId="0" fontId="53" fillId="0" borderId="0" xfId="0" applyFont="1"/>
    <xf numFmtId="0" fontId="14" fillId="0" borderId="0" xfId="0" applyFont="1"/>
    <xf numFmtId="176" fontId="53" fillId="0" borderId="0" xfId="173" applyNumberFormat="1" applyFont="1" applyFill="1" applyBorder="1" applyAlignment="1" applyProtection="1">
      <alignment horizontal="right" vertical="center"/>
      <protection locked="0"/>
    </xf>
    <xf numFmtId="176" fontId="53" fillId="0" borderId="0" xfId="173" applyNumberFormat="1" applyFont="1" applyFill="1" applyBorder="1" applyAlignment="1">
      <alignment horizontal="right" vertical="center"/>
    </xf>
    <xf numFmtId="176" fontId="14" fillId="0" borderId="0" xfId="173" applyNumberFormat="1" applyFont="1" applyFill="1" applyBorder="1" applyAlignment="1" applyProtection="1">
      <alignment horizontal="right" vertical="center"/>
      <protection locked="0"/>
    </xf>
    <xf numFmtId="176" fontId="14" fillId="0" borderId="0" xfId="173" applyNumberFormat="1" applyFont="1" applyFill="1" applyBorder="1" applyAlignment="1">
      <alignment horizontal="right" vertical="center"/>
    </xf>
    <xf numFmtId="41" fontId="14" fillId="0" borderId="28" xfId="173" applyFont="1" applyFill="1" applyBorder="1" applyAlignment="1">
      <alignment horizontal="center" vertical="center"/>
    </xf>
    <xf numFmtId="41" fontId="14" fillId="0" borderId="0" xfId="173" applyFont="1" applyFill="1" applyAlignment="1">
      <alignment horizontal="right" vertical="center"/>
    </xf>
    <xf numFmtId="0" fontId="69" fillId="0" borderId="17" xfId="0" applyFont="1" applyBorder="1" applyAlignment="1">
      <alignment horizontal="left" vertical="center" wrapText="1" indent="2"/>
    </xf>
    <xf numFmtId="41" fontId="14" fillId="0" borderId="17" xfId="173" applyFont="1" applyFill="1" applyBorder="1" applyAlignment="1" applyProtection="1">
      <alignment horizontal="right" vertical="center"/>
      <protection locked="0"/>
    </xf>
    <xf numFmtId="41" fontId="14" fillId="0" borderId="0" xfId="173" applyFont="1" applyFill="1" applyAlignment="1" applyProtection="1">
      <alignment horizontal="right" vertical="center"/>
      <protection locked="0"/>
    </xf>
    <xf numFmtId="41" fontId="14" fillId="0" borderId="17" xfId="173" applyFont="1" applyFill="1" applyBorder="1" applyAlignment="1" quotePrefix="1">
      <alignment horizontal="right" vertical="center"/>
    </xf>
    <xf numFmtId="41" fontId="53" fillId="0" borderId="17" xfId="173" applyFont="1" applyFill="1" applyBorder="1" applyAlignment="1">
      <alignment horizontal="right" vertical="center"/>
    </xf>
    <xf numFmtId="41" fontId="53" fillId="0" borderId="0" xfId="173" applyFont="1" applyFill="1" applyAlignment="1">
      <alignment horizontal="right" vertical="center"/>
    </xf>
    <xf numFmtId="41" fontId="53" fillId="0" borderId="0" xfId="173" applyFont="1" applyFill="1" applyBorder="1" applyAlignment="1" applyProtection="1">
      <alignment horizontal="right" vertical="center"/>
      <protection locked="0"/>
    </xf>
    <xf numFmtId="41" fontId="53" fillId="0" borderId="0" xfId="173" applyFont="1" applyFill="1" applyAlignment="1" applyProtection="1">
      <alignment horizontal="right" vertical="center"/>
      <protection locked="0"/>
    </xf>
    <xf numFmtId="0" fontId="14" fillId="0" borderId="0" xfId="202" applyNumberFormat="1" applyFont="1" applyFill="1" applyBorder="1" applyAlignment="1">
      <alignment horizontal="center" vertical="center" wrapText="1"/>
      <protection/>
    </xf>
    <xf numFmtId="0" fontId="14" fillId="0" borderId="0" xfId="202" applyNumberFormat="1" applyFont="1" applyFill="1" applyBorder="1" applyAlignment="1">
      <alignment horizontal="distributed" vertical="center" wrapText="1"/>
      <protection/>
    </xf>
    <xf numFmtId="41" fontId="53" fillId="0" borderId="19" xfId="173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198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198" fontId="14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0" fontId="14" fillId="0" borderId="0" xfId="202" applyFont="1" applyFill="1" applyAlignment="1">
      <alignment vertical="center"/>
      <protection/>
    </xf>
    <xf numFmtId="0" fontId="79" fillId="0" borderId="0" xfId="213" applyFont="1" applyFill="1" applyBorder="1" applyAlignment="1">
      <alignment vertical="center"/>
      <protection/>
    </xf>
    <xf numFmtId="0" fontId="14" fillId="0" borderId="0" xfId="215" applyFont="1" applyFill="1" applyBorder="1" applyAlignment="1">
      <alignment vertical="center"/>
      <protection/>
    </xf>
    <xf numFmtId="0" fontId="6" fillId="0" borderId="0" xfId="0" applyNumberFormat="1" applyFont="1" applyFill="1" applyBorder="1" applyAlignment="1">
      <alignment horizontal="left" vertical="center"/>
    </xf>
    <xf numFmtId="3" fontId="14" fillId="0" borderId="0" xfId="215" applyNumberFormat="1" applyFont="1" applyFill="1" applyBorder="1" applyAlignment="1">
      <alignment vertical="center"/>
      <protection/>
    </xf>
    <xf numFmtId="0" fontId="14" fillId="0" borderId="0" xfId="202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41" fontId="53" fillId="0" borderId="0" xfId="173" applyFont="1" applyFill="1" applyBorder="1" applyAlignment="1">
      <alignment horizontal="right" vertical="center" wrapText="1"/>
    </xf>
    <xf numFmtId="0" fontId="53" fillId="0" borderId="28" xfId="0" applyFont="1" applyFill="1" applyBorder="1" applyAlignment="1">
      <alignment horizontal="center" vertical="center" wrapText="1"/>
    </xf>
    <xf numFmtId="177" fontId="14" fillId="0" borderId="28" xfId="173" applyNumberFormat="1" applyFont="1" applyFill="1" applyBorder="1" applyAlignment="1">
      <alignment horizontal="right" vertical="center" wrapText="1"/>
    </xf>
    <xf numFmtId="177" fontId="14" fillId="0" borderId="0" xfId="173" applyNumberFormat="1" applyFont="1" applyFill="1" applyAlignment="1">
      <alignment horizontal="right" vertical="center" wrapText="1"/>
    </xf>
    <xf numFmtId="41" fontId="53" fillId="0" borderId="17" xfId="173" applyFont="1" applyFill="1" applyBorder="1" applyAlignment="1">
      <alignment vertical="center"/>
    </xf>
    <xf numFmtId="41" fontId="53" fillId="0" borderId="0" xfId="173" applyFont="1" applyFill="1" applyBorder="1" applyAlignment="1" quotePrefix="1">
      <alignment vertical="center"/>
    </xf>
    <xf numFmtId="41" fontId="53" fillId="0" borderId="0" xfId="173" applyFont="1" applyFill="1" applyBorder="1" applyAlignment="1">
      <alignment vertical="center"/>
    </xf>
    <xf numFmtId="41" fontId="53" fillId="0" borderId="19" xfId="173" applyFont="1" applyFill="1" applyBorder="1" applyAlignment="1">
      <alignment vertical="center"/>
    </xf>
    <xf numFmtId="0" fontId="53" fillId="0" borderId="19" xfId="0" applyFont="1" applyFill="1" applyBorder="1" applyAlignment="1">
      <alignment horizontal="center" vertical="center" wrapText="1"/>
    </xf>
    <xf numFmtId="41" fontId="53" fillId="0" borderId="0" xfId="173" applyFont="1" applyFill="1" applyBorder="1" applyAlignment="1" quotePrefix="1">
      <alignment horizontal="right" vertical="center"/>
    </xf>
    <xf numFmtId="41" fontId="53" fillId="0" borderId="17" xfId="173" applyFont="1" applyFill="1" applyBorder="1" applyAlignment="1">
      <alignment horizontal="center" vertical="center"/>
    </xf>
    <xf numFmtId="41" fontId="53" fillId="0" borderId="0" xfId="173" applyFont="1" applyFill="1" applyBorder="1" applyAlignment="1">
      <alignment horizontal="center" vertical="center"/>
    </xf>
    <xf numFmtId="41" fontId="53" fillId="0" borderId="0" xfId="173" applyFont="1" applyFill="1" applyBorder="1" applyAlignment="1" quotePrefix="1">
      <alignment horizontal="center" vertical="center"/>
    </xf>
    <xf numFmtId="41" fontId="53" fillId="0" borderId="0" xfId="202" applyNumberFormat="1" applyFont="1" applyFill="1" applyBorder="1" applyAlignment="1">
      <alignment horizontal="center" vertical="center"/>
      <protection/>
    </xf>
    <xf numFmtId="41" fontId="53" fillId="0" borderId="0" xfId="173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9" xfId="180" applyFont="1" applyFill="1" applyBorder="1" applyAlignment="1">
      <alignment horizontal="center" vertical="center"/>
    </xf>
    <xf numFmtId="197" fontId="53" fillId="0" borderId="0" xfId="173" applyNumberFormat="1" applyFont="1" applyFill="1" applyBorder="1" applyAlignment="1">
      <alignment horizontal="right" vertical="center"/>
    </xf>
    <xf numFmtId="176" fontId="13" fillId="0" borderId="0" xfId="173" applyNumberFormat="1" applyFont="1" applyFill="1" applyBorder="1" applyAlignment="1">
      <alignment horizontal="right" vertical="center"/>
    </xf>
    <xf numFmtId="176" fontId="14" fillId="0" borderId="0" xfId="173" applyNumberFormat="1" applyFont="1" applyFill="1" applyAlignment="1">
      <alignment horizontal="right" vertical="center"/>
    </xf>
    <xf numFmtId="176" fontId="13" fillId="0" borderId="0" xfId="173" applyNumberFormat="1" applyFont="1" applyFill="1" applyBorder="1" applyAlignment="1" quotePrefix="1">
      <alignment horizontal="right" vertical="center"/>
    </xf>
    <xf numFmtId="41" fontId="53" fillId="0" borderId="0" xfId="0" applyNumberFormat="1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shrinkToFit="1"/>
    </xf>
    <xf numFmtId="41" fontId="53" fillId="0" borderId="17" xfId="0" applyNumberFormat="1" applyFont="1" applyFill="1" applyBorder="1" applyAlignment="1">
      <alignment horizontal="right" vertical="center" shrinkToFit="1"/>
    </xf>
    <xf numFmtId="41" fontId="53" fillId="0" borderId="0" xfId="0" applyNumberFormat="1" applyFont="1" applyFill="1" applyBorder="1" applyAlignment="1">
      <alignment horizontal="right" vertical="center" shrinkToFit="1"/>
    </xf>
    <xf numFmtId="41" fontId="53" fillId="0" borderId="0" xfId="0" applyNumberFormat="1" applyFont="1" applyFill="1" applyBorder="1" applyAlignment="1" quotePrefix="1">
      <alignment horizontal="right" vertical="center" shrinkToFit="1"/>
    </xf>
    <xf numFmtId="41" fontId="14" fillId="0" borderId="28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 vertical="center" wrapText="1"/>
    </xf>
    <xf numFmtId="41" fontId="53" fillId="0" borderId="28" xfId="0" applyNumberFormat="1" applyFont="1" applyBorder="1" applyAlignment="1">
      <alignment horizontal="center" vertical="center" wrapText="1"/>
    </xf>
    <xf numFmtId="41" fontId="53" fillId="0" borderId="19" xfId="0" applyNumberFormat="1" applyFont="1" applyBorder="1" applyAlignment="1">
      <alignment horizontal="center" vertical="center" wrapText="1"/>
    </xf>
    <xf numFmtId="41" fontId="53" fillId="0" borderId="28" xfId="0" applyNumberFormat="1" applyFont="1" applyFill="1" applyBorder="1" applyAlignment="1" quotePrefix="1">
      <alignment horizontal="center" vertical="center" wrapText="1"/>
    </xf>
    <xf numFmtId="41" fontId="53" fillId="0" borderId="0" xfId="0" applyNumberFormat="1" applyFont="1" applyFill="1" applyBorder="1" applyAlignment="1" quotePrefix="1">
      <alignment horizontal="center" vertical="center" wrapText="1"/>
    </xf>
    <xf numFmtId="41" fontId="53" fillId="0" borderId="0" xfId="0" applyNumberFormat="1" applyFont="1" applyFill="1" applyBorder="1" applyAlignment="1">
      <alignment horizontal="center" vertical="center" wrapText="1"/>
    </xf>
    <xf numFmtId="41" fontId="53" fillId="0" borderId="19" xfId="0" applyNumberFormat="1" applyFont="1" applyFill="1" applyBorder="1" applyAlignment="1">
      <alignment horizontal="center" vertical="center" wrapText="1"/>
    </xf>
    <xf numFmtId="41" fontId="53" fillId="0" borderId="28" xfId="0" applyNumberFormat="1" applyFont="1" applyFill="1" applyBorder="1" applyAlignment="1">
      <alignment horizontal="center" vertical="center" wrapText="1"/>
    </xf>
    <xf numFmtId="41" fontId="14" fillId="0" borderId="17" xfId="202" applyNumberFormat="1" applyFont="1" applyFill="1" applyBorder="1" applyAlignment="1" applyProtection="1">
      <alignment horizontal="left" vertical="center" indent="1"/>
      <protection locked="0"/>
    </xf>
    <xf numFmtId="41" fontId="14" fillId="0" borderId="0" xfId="202" applyNumberFormat="1" applyFont="1" applyFill="1" applyBorder="1" applyAlignment="1" applyProtection="1">
      <alignment horizontal="left" vertical="center" indent="1"/>
      <protection locked="0"/>
    </xf>
    <xf numFmtId="41" fontId="14" fillId="0" borderId="0" xfId="202" applyNumberFormat="1" applyFont="1" applyFill="1" applyBorder="1" applyAlignment="1">
      <alignment horizontal="center" vertical="center"/>
      <protection/>
    </xf>
    <xf numFmtId="41" fontId="14" fillId="0" borderId="0" xfId="179" applyNumberFormat="1" applyFont="1" applyFill="1" applyBorder="1" applyAlignment="1" applyProtection="1">
      <alignment horizontal="right" vertical="center"/>
      <protection locked="0"/>
    </xf>
    <xf numFmtId="41" fontId="14" fillId="0" borderId="16" xfId="202" applyNumberFormat="1" applyFont="1" applyFill="1" applyBorder="1" applyAlignment="1" applyProtection="1">
      <alignment horizontal="left" vertical="center" indent="1"/>
      <protection locked="0"/>
    </xf>
    <xf numFmtId="41" fontId="14" fillId="0" borderId="15" xfId="202" applyNumberFormat="1" applyFont="1" applyFill="1" applyBorder="1" applyAlignment="1" applyProtection="1">
      <alignment horizontal="left" vertical="center" indent="1"/>
      <protection locked="0"/>
    </xf>
    <xf numFmtId="41" fontId="14" fillId="0" borderId="15" xfId="202" applyNumberFormat="1" applyFont="1" applyFill="1" applyBorder="1" applyAlignment="1">
      <alignment horizontal="center" vertical="center"/>
      <protection/>
    </xf>
    <xf numFmtId="41" fontId="14" fillId="0" borderId="15" xfId="179" applyNumberFormat="1" applyFont="1" applyFill="1" applyBorder="1" applyAlignment="1" applyProtection="1">
      <alignment horizontal="right" vertical="center"/>
      <protection locked="0"/>
    </xf>
    <xf numFmtId="41" fontId="14" fillId="0" borderId="0" xfId="202" applyNumberFormat="1" applyFont="1" applyFill="1" applyBorder="1" applyAlignment="1">
      <alignment vertical="center"/>
      <protection/>
    </xf>
    <xf numFmtId="41" fontId="14" fillId="0" borderId="0" xfId="202" applyNumberFormat="1" applyFont="1" applyFill="1" applyBorder="1" applyAlignment="1" applyProtection="1">
      <alignment vertical="center"/>
      <protection locked="0"/>
    </xf>
    <xf numFmtId="41" fontId="14" fillId="0" borderId="0" xfId="174" applyFont="1" applyFill="1" applyBorder="1" applyAlignment="1" applyProtection="1">
      <alignment vertical="center"/>
      <protection locked="0"/>
    </xf>
    <xf numFmtId="41" fontId="53" fillId="0" borderId="0" xfId="0" applyNumberFormat="1" applyFont="1" applyFill="1" applyBorder="1" applyAlignment="1">
      <alignment vertical="center"/>
    </xf>
    <xf numFmtId="176" fontId="87" fillId="0" borderId="0" xfId="173" applyNumberFormat="1" applyFont="1" applyFill="1" applyBorder="1" applyAlignment="1">
      <alignment horizontal="right" vertical="center"/>
    </xf>
    <xf numFmtId="0" fontId="52" fillId="0" borderId="26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right"/>
    </xf>
    <xf numFmtId="4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41" fontId="0" fillId="0" borderId="0" xfId="0" applyNumberFormat="1" applyBorder="1"/>
    <xf numFmtId="0" fontId="53" fillId="0" borderId="0" xfId="202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vertical="center"/>
    </xf>
    <xf numFmtId="0" fontId="6" fillId="0" borderId="0" xfId="180" applyFont="1" applyFill="1" applyBorder="1" applyAlignment="1">
      <alignment horizontal="center" vertical="center"/>
    </xf>
    <xf numFmtId="0" fontId="14" fillId="0" borderId="0" xfId="18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centerContinuous" vertical="center"/>
    </xf>
    <xf numFmtId="0" fontId="53" fillId="0" borderId="0" xfId="202" applyFont="1" applyFill="1" applyBorder="1" applyAlignment="1">
      <alignment horizontal="center" vertical="center"/>
      <protection/>
    </xf>
    <xf numFmtId="176" fontId="53" fillId="0" borderId="0" xfId="202" applyNumberFormat="1" applyFont="1" applyFill="1" applyBorder="1" applyAlignment="1">
      <alignment vertical="center"/>
      <protection/>
    </xf>
    <xf numFmtId="41" fontId="53" fillId="0" borderId="0" xfId="202" applyNumberFormat="1" applyFont="1" applyFill="1" applyBorder="1" applyAlignment="1" applyProtection="1">
      <alignment horizontal="center" vertical="center"/>
      <protection locked="0"/>
    </xf>
    <xf numFmtId="0" fontId="53" fillId="0" borderId="0" xfId="202" applyFont="1" applyFill="1" applyBorder="1" applyAlignment="1" quotePrefix="1">
      <alignment horizontal="center" vertical="center"/>
      <protection/>
    </xf>
    <xf numFmtId="176" fontId="0" fillId="0" borderId="0" xfId="0" applyNumberFormat="1" applyBorder="1"/>
    <xf numFmtId="3" fontId="14" fillId="0" borderId="0" xfId="198" applyNumberFormat="1" applyFont="1" applyFill="1" applyBorder="1" applyAlignment="1">
      <alignment horizontal="right" vertical="center" wrapText="1"/>
      <protection/>
    </xf>
    <xf numFmtId="0" fontId="14" fillId="0" borderId="0" xfId="198" applyFont="1" applyFill="1" applyBorder="1" applyAlignment="1">
      <alignment horizontal="center" vertical="center" shrinkToFit="1"/>
      <protection/>
    </xf>
    <xf numFmtId="194" fontId="14" fillId="0" borderId="0" xfId="198" applyNumberFormat="1" applyFont="1" applyFill="1" applyBorder="1" applyAlignment="1">
      <alignment horizontal="center" vertical="center" shrinkToFit="1"/>
      <protection/>
    </xf>
    <xf numFmtId="3" fontId="14" fillId="0" borderId="0" xfId="198" applyNumberFormat="1" applyFont="1" applyFill="1" applyBorder="1" applyAlignment="1">
      <alignment horizontal="right" vertical="center"/>
      <protection/>
    </xf>
    <xf numFmtId="3" fontId="81" fillId="0" borderId="0" xfId="198" applyNumberFormat="1" applyFont="1" applyFill="1" applyBorder="1" applyAlignment="1">
      <alignment horizontal="right" vertical="center" wrapText="1"/>
      <protection/>
    </xf>
    <xf numFmtId="176" fontId="87" fillId="0" borderId="0" xfId="173" applyNumberFormat="1" applyFont="1" applyBorder="1" applyAlignment="1">
      <alignment horizontal="right" vertical="center"/>
    </xf>
    <xf numFmtId="0" fontId="0" fillId="0" borderId="0" xfId="0" applyFont="1"/>
    <xf numFmtId="197" fontId="53" fillId="0" borderId="18" xfId="173" applyNumberFormat="1" applyFont="1" applyFill="1" applyBorder="1" applyAlignment="1">
      <alignment horizontal="right" vertical="center" wrapText="1" indent="1"/>
    </xf>
    <xf numFmtId="197" fontId="14" fillId="0" borderId="18" xfId="173" applyNumberFormat="1" applyFont="1" applyFill="1" applyBorder="1" applyAlignment="1">
      <alignment horizontal="right" vertical="center" wrapText="1" indent="1"/>
    </xf>
    <xf numFmtId="41" fontId="14" fillId="0" borderId="0" xfId="217" applyNumberFormat="1" applyFont="1" applyFill="1" applyBorder="1" applyAlignment="1" applyProtection="1">
      <alignment vertical="center"/>
      <protection locked="0"/>
    </xf>
    <xf numFmtId="0" fontId="14" fillId="0" borderId="0" xfId="217" applyFont="1" applyFill="1" applyBorder="1" applyAlignment="1">
      <alignment vertical="center"/>
      <protection/>
    </xf>
    <xf numFmtId="178" fontId="14" fillId="0" borderId="0" xfId="194" applyFont="1" applyFill="1" applyBorder="1" applyAlignment="1" applyProtection="1">
      <alignment horizontal="center" vertical="center"/>
      <protection/>
    </xf>
    <xf numFmtId="0" fontId="0" fillId="0" borderId="0" xfId="0" applyFont="1" applyBorder="1"/>
    <xf numFmtId="0" fontId="0" fillId="0" borderId="0" xfId="0" applyFont="1" applyFill="1"/>
    <xf numFmtId="41" fontId="53" fillId="0" borderId="0" xfId="215" applyNumberFormat="1" applyFont="1" applyFill="1" applyAlignment="1">
      <alignment horizontal="right" vertical="center"/>
      <protection/>
    </xf>
    <xf numFmtId="41" fontId="53" fillId="0" borderId="0" xfId="215" applyNumberFormat="1" applyFont="1" applyFill="1" applyBorder="1" applyAlignment="1" applyProtection="1">
      <alignment horizontal="right" vertical="center"/>
      <protection locked="0"/>
    </xf>
    <xf numFmtId="41" fontId="53" fillId="0" borderId="0" xfId="215" applyNumberFormat="1" applyFont="1" applyFill="1" applyBorder="1" applyAlignment="1">
      <alignment horizontal="right" vertical="center"/>
      <protection/>
    </xf>
    <xf numFmtId="0" fontId="56" fillId="0" borderId="0" xfId="216" applyFont="1" applyBorder="1" applyAlignment="1">
      <alignment horizontal="center" vertical="center" wrapText="1"/>
      <protection/>
    </xf>
    <xf numFmtId="41" fontId="53" fillId="0" borderId="0" xfId="214" applyNumberFormat="1" applyFont="1" applyFill="1" applyBorder="1" applyAlignment="1">
      <alignment horizontal="center" vertical="center"/>
      <protection/>
    </xf>
    <xf numFmtId="41" fontId="53" fillId="0" borderId="0" xfId="214" applyNumberFormat="1" applyFont="1" applyFill="1" applyBorder="1" applyAlignment="1" applyProtection="1">
      <alignment horizontal="center" vertical="center"/>
      <protection locked="0"/>
    </xf>
    <xf numFmtId="0" fontId="53" fillId="0" borderId="0" xfId="214" applyFont="1" applyFill="1" applyBorder="1" applyAlignment="1">
      <alignment vertical="center"/>
      <protection/>
    </xf>
    <xf numFmtId="196" fontId="53" fillId="0" borderId="0" xfId="214" applyNumberFormat="1" applyFont="1" applyFill="1" applyBorder="1" applyAlignment="1">
      <alignment horizontal="center" vertical="center"/>
      <protection/>
    </xf>
    <xf numFmtId="49" fontId="6" fillId="0" borderId="0" xfId="21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41" fontId="53" fillId="0" borderId="0" xfId="202" applyNumberFormat="1" applyFont="1" applyFill="1" applyBorder="1" applyAlignment="1" applyProtection="1">
      <alignment vertical="center"/>
      <protection locked="0"/>
    </xf>
    <xf numFmtId="41" fontId="53" fillId="0" borderId="0" xfId="202" applyNumberFormat="1" applyFont="1" applyFill="1" applyBorder="1" applyAlignment="1">
      <alignment horizontal="right" vertical="center"/>
      <protection/>
    </xf>
    <xf numFmtId="41" fontId="53" fillId="0" borderId="0" xfId="202" applyNumberFormat="1" applyFont="1" applyFill="1" applyBorder="1" applyAlignment="1" applyProtection="1">
      <alignment horizontal="right" vertical="center"/>
      <protection locked="0"/>
    </xf>
    <xf numFmtId="41" fontId="53" fillId="0" borderId="0" xfId="202" applyNumberFormat="1" applyFont="1" applyFill="1" applyAlignment="1">
      <alignment horizontal="right" vertical="center"/>
      <protection/>
    </xf>
    <xf numFmtId="177" fontId="53" fillId="0" borderId="0" xfId="173" applyNumberFormat="1" applyFont="1" applyFill="1" applyBorder="1" applyAlignment="1">
      <alignment horizontal="right" vertical="center" wrapText="1"/>
    </xf>
    <xf numFmtId="199" fontId="53" fillId="0" borderId="18" xfId="173" applyNumberFormat="1" applyFont="1" applyFill="1" applyBorder="1" applyAlignment="1">
      <alignment horizontal="right" vertical="center" wrapText="1" indent="1"/>
    </xf>
    <xf numFmtId="0" fontId="88" fillId="0" borderId="0" xfId="0" applyFont="1" applyFill="1"/>
    <xf numFmtId="0" fontId="88" fillId="0" borderId="0" xfId="0" applyFont="1"/>
    <xf numFmtId="0" fontId="88" fillId="0" borderId="0" xfId="0" applyFont="1" applyFill="1" applyBorder="1"/>
    <xf numFmtId="0" fontId="88" fillId="0" borderId="0" xfId="0" applyFont="1" applyBorder="1"/>
    <xf numFmtId="176" fontId="14" fillId="0" borderId="15" xfId="202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78" fillId="0" borderId="0" xfId="0" applyFont="1"/>
    <xf numFmtId="0" fontId="74" fillId="0" borderId="0" xfId="216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 wrapText="1"/>
    </xf>
    <xf numFmtId="0" fontId="86" fillId="0" borderId="0" xfId="0" applyFont="1" applyBorder="1" applyAlignment="1">
      <alignment horizontal="right" wrapText="1"/>
    </xf>
    <xf numFmtId="0" fontId="14" fillId="0" borderId="15" xfId="0" applyFont="1" applyFill="1" applyBorder="1" applyAlignment="1">
      <alignment horizontal="center" vertical="center" wrapText="1"/>
    </xf>
    <xf numFmtId="41" fontId="14" fillId="0" borderId="19" xfId="173" applyFont="1" applyFill="1" applyBorder="1" applyAlignment="1">
      <alignment horizontal="right" vertical="center"/>
    </xf>
    <xf numFmtId="0" fontId="53" fillId="0" borderId="0" xfId="211" applyFont="1" applyFill="1" applyBorder="1" applyAlignment="1">
      <alignment vertical="center"/>
      <protection/>
    </xf>
    <xf numFmtId="3" fontId="53" fillId="0" borderId="0" xfId="211" applyNumberFormat="1" applyFont="1" applyFill="1" applyBorder="1" applyAlignment="1">
      <alignment vertical="center"/>
      <protection/>
    </xf>
    <xf numFmtId="0" fontId="69" fillId="0" borderId="19" xfId="0" applyFont="1" applyFill="1" applyBorder="1" applyAlignment="1">
      <alignment horizontal="left" vertical="center" wrapText="1" indent="2"/>
    </xf>
    <xf numFmtId="0" fontId="69" fillId="0" borderId="17" xfId="0" applyFont="1" applyFill="1" applyBorder="1" applyAlignment="1">
      <alignment horizontal="left" vertical="center" wrapText="1" indent="2"/>
    </xf>
    <xf numFmtId="0" fontId="53" fillId="0" borderId="19" xfId="0" applyFont="1" applyFill="1" applyBorder="1" applyAlignment="1">
      <alignment horizontal="left" vertical="center" wrapText="1" indent="1"/>
    </xf>
    <xf numFmtId="0" fontId="53" fillId="0" borderId="17" xfId="0" applyFont="1" applyFill="1" applyBorder="1" applyAlignment="1">
      <alignment horizontal="left" vertical="center" wrapText="1" indent="1"/>
    </xf>
    <xf numFmtId="0" fontId="53" fillId="0" borderId="19" xfId="216" applyFont="1" applyFill="1" applyBorder="1" applyAlignment="1">
      <alignment horizontal="center" vertical="center"/>
      <protection/>
    </xf>
    <xf numFmtId="0" fontId="53" fillId="0" borderId="17" xfId="216" applyFont="1" applyFill="1" applyBorder="1" applyAlignment="1">
      <alignment horizontal="center" vertical="center"/>
      <protection/>
    </xf>
    <xf numFmtId="0" fontId="14" fillId="0" borderId="0" xfId="202" applyFont="1" applyFill="1" applyBorder="1" applyAlignment="1" applyProtection="1">
      <alignment horizontal="right"/>
      <protection/>
    </xf>
    <xf numFmtId="0" fontId="89" fillId="0" borderId="0" xfId="180" applyFont="1" applyFill="1" applyAlignment="1" applyProtection="1">
      <alignment vertical="center"/>
      <protection/>
    </xf>
    <xf numFmtId="0" fontId="6" fillId="0" borderId="0" xfId="200" applyFont="1" applyFill="1" applyAlignment="1" applyProtection="1">
      <alignment vertical="center"/>
      <protection/>
    </xf>
    <xf numFmtId="0" fontId="14" fillId="0" borderId="0" xfId="0" applyFont="1" applyFill="1" applyAlignment="1">
      <alignment horizontal="right" vertical="center"/>
    </xf>
    <xf numFmtId="3" fontId="0" fillId="0" borderId="0" xfId="0" applyNumberFormat="1" applyFont="1" applyFill="1"/>
    <xf numFmtId="0" fontId="55" fillId="0" borderId="0" xfId="216" applyFont="1" applyFill="1" applyAlignment="1">
      <alignment horizontal="center" vertical="center" wrapText="1"/>
      <protection/>
    </xf>
    <xf numFmtId="0" fontId="55" fillId="0" borderId="0" xfId="216" applyFont="1" applyFill="1" applyAlignment="1">
      <alignment vertical="center"/>
      <protection/>
    </xf>
    <xf numFmtId="0" fontId="82" fillId="0" borderId="0" xfId="0" applyFont="1" applyAlignment="1">
      <alignment horizontal="center" vertical="center"/>
    </xf>
    <xf numFmtId="177" fontId="14" fillId="0" borderId="31" xfId="173" applyNumberFormat="1" applyFont="1" applyFill="1" applyBorder="1" applyAlignment="1">
      <alignment horizontal="right" vertical="center" wrapText="1"/>
    </xf>
    <xf numFmtId="177" fontId="14" fillId="0" borderId="32" xfId="173" applyNumberFormat="1" applyFont="1" applyFill="1" applyBorder="1" applyAlignment="1">
      <alignment horizontal="right" vertical="center" wrapText="1"/>
    </xf>
    <xf numFmtId="195" fontId="18" fillId="0" borderId="33" xfId="0" applyNumberFormat="1" applyFont="1" applyBorder="1"/>
    <xf numFmtId="177" fontId="13" fillId="0" borderId="33" xfId="173" applyNumberFormat="1" applyFont="1" applyFill="1" applyBorder="1" applyAlignment="1">
      <alignment horizontal="right" vertical="center" wrapText="1"/>
    </xf>
    <xf numFmtId="177" fontId="91" fillId="0" borderId="33" xfId="173" applyNumberFormat="1" applyFont="1" applyFill="1" applyBorder="1" applyAlignment="1">
      <alignment horizontal="right" vertical="center" wrapText="1"/>
    </xf>
    <xf numFmtId="177" fontId="92" fillId="0" borderId="33" xfId="173" applyNumberFormat="1" applyFont="1" applyFill="1" applyBorder="1" applyAlignment="1">
      <alignment horizontal="right" vertical="center" wrapText="1"/>
    </xf>
    <xf numFmtId="177" fontId="93" fillId="0" borderId="33" xfId="173" applyNumberFormat="1" applyFont="1" applyFill="1" applyBorder="1" applyAlignment="1">
      <alignment horizontal="right" vertical="center" wrapText="1"/>
    </xf>
    <xf numFmtId="41" fontId="93" fillId="0" borderId="33" xfId="173" applyFont="1" applyFill="1" applyBorder="1" applyAlignment="1">
      <alignment horizontal="right" vertical="center" wrapText="1"/>
    </xf>
    <xf numFmtId="177" fontId="94" fillId="0" borderId="33" xfId="173" applyNumberFormat="1" applyFont="1" applyFill="1" applyBorder="1" applyAlignment="1">
      <alignment horizontal="right" vertical="center" wrapText="1"/>
    </xf>
    <xf numFmtId="41" fontId="53" fillId="0" borderId="17" xfId="173" applyFont="1" applyFill="1" applyBorder="1" applyAlignment="1" quotePrefix="1">
      <alignment horizontal="right" vertical="center"/>
    </xf>
    <xf numFmtId="0" fontId="53" fillId="0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distributed" vertical="center" wrapText="1"/>
    </xf>
    <xf numFmtId="0" fontId="14" fillId="0" borderId="33" xfId="0" applyFont="1" applyFill="1" applyBorder="1" applyAlignment="1">
      <alignment horizontal="distributed" vertical="center" wrapText="1"/>
    </xf>
    <xf numFmtId="0" fontId="14" fillId="0" borderId="33" xfId="0" applyFont="1" applyFill="1" applyBorder="1" applyAlignment="1">
      <alignment horizontal="distributed" vertical="distributed" wrapText="1"/>
    </xf>
    <xf numFmtId="0" fontId="53" fillId="0" borderId="33" xfId="0" applyFont="1" applyFill="1" applyBorder="1" applyAlignment="1">
      <alignment horizontal="distributed" vertical="center" wrapText="1"/>
    </xf>
    <xf numFmtId="176" fontId="53" fillId="0" borderId="0" xfId="173" applyNumberFormat="1" applyFont="1" applyFill="1" applyBorder="1" applyAlignment="1" quotePrefix="1">
      <alignment horizontal="right" vertical="center"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95" fillId="0" borderId="0" xfId="0" applyFont="1"/>
    <xf numFmtId="0" fontId="95" fillId="0" borderId="0" xfId="0" applyFont="1" applyFill="1"/>
    <xf numFmtId="41" fontId="0" fillId="0" borderId="0" xfId="0" applyNumberFormat="1"/>
    <xf numFmtId="176" fontId="13" fillId="25" borderId="0" xfId="17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77" fontId="90" fillId="0" borderId="0" xfId="173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202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1" fontId="53" fillId="0" borderId="0" xfId="173" applyNumberFormat="1" applyFont="1" applyFill="1" applyBorder="1" applyAlignment="1">
      <alignment horizontal="right" vertical="center" wrapText="1"/>
    </xf>
    <xf numFmtId="41" fontId="14" fillId="0" borderId="0" xfId="173" applyNumberFormat="1" applyFont="1" applyFill="1" applyBorder="1" applyAlignment="1" quotePrefix="1">
      <alignment horizontal="right" vertical="center" wrapText="1"/>
    </xf>
    <xf numFmtId="9" fontId="0" fillId="0" borderId="0" xfId="220" applyFont="1" applyBorder="1" applyAlignment="1">
      <alignment/>
    </xf>
    <xf numFmtId="0" fontId="14" fillId="0" borderId="22" xfId="0" applyFont="1" applyFill="1" applyBorder="1" applyAlignment="1" applyProtection="1">
      <alignment horizontal="center" vertical="center"/>
      <protection/>
    </xf>
    <xf numFmtId="176" fontId="53" fillId="0" borderId="28" xfId="173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98" fillId="23" borderId="40" xfId="0" applyFont="1" applyFill="1" applyBorder="1" applyAlignment="1">
      <alignment vertical="center"/>
    </xf>
    <xf numFmtId="176" fontId="99" fillId="0" borderId="40" xfId="0" applyNumberFormat="1" applyFont="1" applyBorder="1" applyAlignment="1">
      <alignment horizontal="center" vertical="center" wrapText="1"/>
    </xf>
    <xf numFmtId="176" fontId="99" fillId="0" borderId="40" xfId="0" applyNumberFormat="1" applyFont="1" applyBorder="1" applyAlignment="1">
      <alignment vertical="center" wrapText="1"/>
    </xf>
    <xf numFmtId="0" fontId="98" fillId="0" borderId="33" xfId="0" applyFont="1" applyBorder="1" applyAlignment="1">
      <alignment horizontal="left" vertical="center"/>
    </xf>
    <xf numFmtId="176" fontId="100" fillId="0" borderId="33" xfId="0" applyNumberFormat="1" applyFont="1" applyBorder="1"/>
    <xf numFmtId="176" fontId="99" fillId="0" borderId="33" xfId="0" applyNumberFormat="1" applyFont="1" applyBorder="1" applyAlignment="1">
      <alignment horizontal="center" vertical="center" wrapText="1"/>
    </xf>
    <xf numFmtId="176" fontId="99" fillId="0" borderId="33" xfId="0" applyNumberFormat="1" applyFont="1" applyBorder="1" applyAlignment="1">
      <alignment vertical="center" wrapText="1"/>
    </xf>
    <xf numFmtId="176" fontId="100" fillId="0" borderId="40" xfId="0" applyNumberFormat="1" applyFont="1" applyBorder="1" applyAlignment="1">
      <alignment horizontal="center" vertical="center" wrapText="1"/>
    </xf>
    <xf numFmtId="176" fontId="100" fillId="0" borderId="33" xfId="0" applyNumberFormat="1" applyFont="1" applyBorder="1" applyAlignment="1">
      <alignment horizontal="center" vertical="center" wrapText="1"/>
    </xf>
    <xf numFmtId="0" fontId="101" fillId="0" borderId="0" xfId="0" applyFont="1" applyAlignment="1">
      <alignment horizontal="left" vertical="top"/>
    </xf>
    <xf numFmtId="0" fontId="102" fillId="0" borderId="0" xfId="0" applyFont="1" applyAlignment="1">
      <alignment vertical="top"/>
    </xf>
    <xf numFmtId="0" fontId="103" fillId="0" borderId="0" xfId="221"/>
    <xf numFmtId="177" fontId="104" fillId="26" borderId="33" xfId="0" applyNumberFormat="1" applyFont="1" applyFill="1" applyBorder="1" applyAlignment="1">
      <alignment horizontal="center" vertical="center" wrapText="1" shrinkToFit="1"/>
    </xf>
    <xf numFmtId="177" fontId="104" fillId="27" borderId="33" xfId="0" applyNumberFormat="1" applyFont="1" applyFill="1" applyBorder="1" applyAlignment="1">
      <alignment horizontal="center" vertical="center" shrinkToFit="1"/>
    </xf>
    <xf numFmtId="177" fontId="106" fillId="0" borderId="33" xfId="0" applyNumberFormat="1" applyFont="1" applyFill="1" applyBorder="1" applyAlignment="1">
      <alignment horizontal="center" vertical="center" shrinkToFit="1"/>
    </xf>
    <xf numFmtId="177" fontId="106" fillId="0" borderId="33" xfId="0" applyNumberFormat="1" applyFont="1" applyFill="1" applyBorder="1" applyAlignment="1">
      <alignment horizontal="left" vertical="center" shrinkToFit="1"/>
    </xf>
    <xf numFmtId="41" fontId="106" fillId="0" borderId="33" xfId="176" applyNumberFormat="1" applyFont="1" applyFill="1" applyBorder="1" applyAlignment="1">
      <alignment horizontal="right" vertical="center" shrinkToFit="1"/>
      <protection/>
    </xf>
    <xf numFmtId="177" fontId="106" fillId="0" borderId="33" xfId="173" applyNumberFormat="1" applyFont="1" applyFill="1" applyBorder="1" applyAlignment="1">
      <alignment horizontal="right" vertical="center" shrinkToFit="1"/>
    </xf>
    <xf numFmtId="177" fontId="106" fillId="0" borderId="33" xfId="173" applyNumberFormat="1" applyFont="1" applyFill="1" applyBorder="1" applyAlignment="1">
      <alignment horizontal="center" vertical="center" shrinkToFit="1"/>
    </xf>
    <xf numFmtId="14" fontId="106" fillId="0" borderId="33" xfId="173" applyNumberFormat="1" applyFont="1" applyFill="1" applyBorder="1" applyAlignment="1">
      <alignment vertical="center" shrinkToFit="1"/>
    </xf>
    <xf numFmtId="14" fontId="106" fillId="0" borderId="33" xfId="218" applyNumberFormat="1" applyFont="1" applyFill="1" applyBorder="1" applyAlignment="1">
      <alignment vertical="center" shrinkToFit="1"/>
      <protection/>
    </xf>
    <xf numFmtId="177" fontId="106" fillId="0" borderId="33" xfId="218" applyNumberFormat="1" applyFont="1" applyFill="1" applyBorder="1" applyAlignment="1">
      <alignment horizontal="center" vertical="center" shrinkToFit="1"/>
      <protection/>
    </xf>
    <xf numFmtId="0" fontId="106" fillId="0" borderId="33" xfId="0" applyFont="1" applyFill="1" applyBorder="1" applyAlignment="1">
      <alignment vertical="center" shrinkToFit="1"/>
    </xf>
    <xf numFmtId="177" fontId="106" fillId="0" borderId="33" xfId="218" applyNumberFormat="1" applyFont="1" applyFill="1" applyBorder="1" applyAlignment="1">
      <alignment horizontal="left" vertical="center" shrinkToFit="1"/>
      <protection/>
    </xf>
    <xf numFmtId="177" fontId="106" fillId="0" borderId="33" xfId="201" applyNumberFormat="1" applyFont="1" applyFill="1" applyBorder="1" applyAlignment="1">
      <alignment horizontal="center" vertical="center" shrinkToFit="1"/>
      <protection/>
    </xf>
    <xf numFmtId="177" fontId="106" fillId="0" borderId="33" xfId="201" applyNumberFormat="1" applyFont="1" applyFill="1" applyBorder="1" applyAlignment="1">
      <alignment horizontal="left" vertical="center" shrinkToFit="1"/>
      <protection/>
    </xf>
    <xf numFmtId="177" fontId="106" fillId="0" borderId="33" xfId="174" applyNumberFormat="1" applyFont="1" applyFill="1" applyBorder="1" applyAlignment="1">
      <alignment horizontal="right" vertical="center" shrinkToFit="1"/>
    </xf>
    <xf numFmtId="177" fontId="106" fillId="0" borderId="33" xfId="174" applyNumberFormat="1" applyFont="1" applyFill="1" applyBorder="1" applyAlignment="1">
      <alignment horizontal="center" vertical="center" shrinkToFit="1"/>
    </xf>
    <xf numFmtId="14" fontId="106" fillId="0" borderId="33" xfId="174" applyNumberFormat="1" applyFont="1" applyFill="1" applyBorder="1" applyAlignment="1">
      <alignment vertical="center" shrinkToFit="1"/>
    </xf>
    <xf numFmtId="14" fontId="106" fillId="0" borderId="33" xfId="201" applyNumberFormat="1" applyFont="1" applyFill="1" applyBorder="1" applyAlignment="1">
      <alignment vertical="center" shrinkToFit="1"/>
      <protection/>
    </xf>
    <xf numFmtId="0" fontId="106" fillId="0" borderId="33" xfId="201" applyFont="1" applyFill="1" applyBorder="1" applyAlignment="1">
      <alignment vertical="center" shrinkToFit="1"/>
      <protection/>
    </xf>
    <xf numFmtId="14" fontId="106" fillId="0" borderId="33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/>
    </xf>
    <xf numFmtId="0" fontId="14" fillId="0" borderId="29" xfId="215" applyFont="1" applyFill="1" applyBorder="1" applyAlignment="1">
      <alignment horizontal="right" vertical="center"/>
      <protection/>
    </xf>
    <xf numFmtId="0" fontId="14" fillId="0" borderId="29" xfId="215" applyFont="1" applyFill="1" applyBorder="1" applyAlignment="1">
      <alignment vertical="center"/>
      <protection/>
    </xf>
    <xf numFmtId="3" fontId="14" fillId="0" borderId="0" xfId="173" applyNumberFormat="1" applyFont="1" applyFill="1" applyBorder="1" applyAlignment="1">
      <alignment horizontal="right" vertical="center"/>
    </xf>
    <xf numFmtId="41" fontId="14" fillId="0" borderId="15" xfId="173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distributed" vertical="center" wrapText="1"/>
    </xf>
    <xf numFmtId="0" fontId="14" fillId="0" borderId="0" xfId="180" applyFont="1" applyFill="1" applyAlignment="1" applyProtection="1">
      <alignment vertical="center"/>
      <protection/>
    </xf>
    <xf numFmtId="3" fontId="53" fillId="0" borderId="0" xfId="17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shrinkToFit="1"/>
    </xf>
    <xf numFmtId="0" fontId="108" fillId="0" borderId="28" xfId="0" applyFont="1" applyFill="1" applyBorder="1" applyAlignment="1">
      <alignment horizontal="center" vertical="center" shrinkToFit="1"/>
    </xf>
    <xf numFmtId="201" fontId="88" fillId="0" borderId="0" xfId="0" applyNumberFormat="1" applyFont="1" applyBorder="1"/>
    <xf numFmtId="0" fontId="111" fillId="0" borderId="0" xfId="0" applyFont="1" applyBorder="1"/>
    <xf numFmtId="0" fontId="53" fillId="0" borderId="17" xfId="0" applyFont="1" applyFill="1" applyBorder="1" applyAlignment="1">
      <alignment horizontal="center" vertical="center" wrapText="1"/>
    </xf>
    <xf numFmtId="0" fontId="88" fillId="0" borderId="0" xfId="0" applyFont="1" applyBorder="1"/>
    <xf numFmtId="0" fontId="53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vertical="center" wrapText="1"/>
    </xf>
    <xf numFmtId="41" fontId="14" fillId="0" borderId="0" xfId="173" applyFont="1" applyFill="1" applyBorder="1" applyAlignment="1">
      <alignment horizontal="center" vertical="center" wrapText="1"/>
    </xf>
    <xf numFmtId="41" fontId="53" fillId="0" borderId="0" xfId="173" applyFont="1" applyFill="1" applyBorder="1" applyAlignment="1">
      <alignment horizontal="center" vertical="center" wrapText="1"/>
    </xf>
    <xf numFmtId="202" fontId="14" fillId="0" borderId="0" xfId="173" applyNumberFormat="1" applyFont="1" applyFill="1" applyBorder="1" applyAlignment="1">
      <alignment horizontal="center" vertical="center" wrapText="1"/>
    </xf>
    <xf numFmtId="202" fontId="53" fillId="0" borderId="0" xfId="173" applyNumberFormat="1" applyFont="1" applyFill="1" applyBorder="1" applyAlignment="1">
      <alignment horizontal="center" vertical="center" wrapText="1"/>
    </xf>
    <xf numFmtId="41" fontId="53" fillId="0" borderId="28" xfId="173" applyFont="1" applyFill="1" applyBorder="1" applyAlignment="1">
      <alignment horizontal="center" vertical="center" wrapText="1"/>
    </xf>
    <xf numFmtId="41" fontId="53" fillId="0" borderId="0" xfId="173" applyFont="1" applyFill="1" applyBorder="1" applyAlignment="1">
      <alignment horizontal="right" vertical="center" shrinkToFit="1"/>
    </xf>
    <xf numFmtId="202" fontId="53" fillId="0" borderId="0" xfId="173" applyNumberFormat="1" applyFont="1" applyFill="1" applyBorder="1" applyAlignment="1">
      <alignment horizontal="right" vertical="center" shrinkToFit="1"/>
    </xf>
    <xf numFmtId="200" fontId="0" fillId="0" borderId="0" xfId="0" applyNumberFormat="1" applyFont="1" applyBorder="1"/>
    <xf numFmtId="0" fontId="6" fillId="0" borderId="4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200" fontId="1" fillId="0" borderId="0" xfId="0" applyNumberFormat="1" applyFont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3" fillId="0" borderId="2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left" vertical="center" wrapText="1" shrinkToFit="1"/>
    </xf>
    <xf numFmtId="0" fontId="52" fillId="0" borderId="2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distributed" vertical="distributed" wrapText="1"/>
    </xf>
    <xf numFmtId="177" fontId="14" fillId="0" borderId="0" xfId="173" applyNumberFormat="1" applyFont="1" applyFill="1" applyAlignment="1" quotePrefix="1">
      <alignment horizontal="right" vertical="center" wrapText="1"/>
    </xf>
    <xf numFmtId="177" fontId="14" fillId="0" borderId="0" xfId="173" applyNumberFormat="1" applyFont="1" applyFill="1" applyBorder="1" applyAlignment="1">
      <alignment horizontal="right" vertical="center" wrapText="1"/>
    </xf>
    <xf numFmtId="0" fontId="14" fillId="0" borderId="43" xfId="0" applyFont="1" applyFill="1" applyBorder="1" applyAlignment="1">
      <alignment horizontal="distributed" vertical="center" wrapText="1"/>
    </xf>
    <xf numFmtId="177" fontId="14" fillId="0" borderId="15" xfId="173" applyNumberFormat="1" applyFont="1" applyFill="1" applyBorder="1" applyAlignment="1">
      <alignment horizontal="right" vertical="center" wrapText="1"/>
    </xf>
    <xf numFmtId="0" fontId="52" fillId="0" borderId="4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45" xfId="0" applyFont="1" applyFill="1" applyBorder="1" applyAlignment="1">
      <alignment horizontal="center" vertical="center" wrapText="1"/>
    </xf>
    <xf numFmtId="0" fontId="113" fillId="0" borderId="45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wrapText="1"/>
    </xf>
    <xf numFmtId="199" fontId="14" fillId="0" borderId="18" xfId="173" applyNumberFormat="1" applyFont="1" applyFill="1" applyBorder="1" applyAlignment="1">
      <alignment horizontal="right" vertical="center" wrapText="1" indent="1"/>
    </xf>
    <xf numFmtId="0" fontId="52" fillId="0" borderId="28" xfId="0" applyFont="1" applyFill="1" applyBorder="1" applyAlignment="1">
      <alignment horizontal="left" vertical="center" shrinkToFit="1"/>
    </xf>
    <xf numFmtId="41" fontId="14" fillId="0" borderId="18" xfId="173" applyFont="1" applyFill="1" applyBorder="1" applyAlignment="1">
      <alignment horizontal="right" vertical="center" wrapText="1" indent="1"/>
    </xf>
    <xf numFmtId="199" fontId="14" fillId="0" borderId="0" xfId="173" applyNumberFormat="1" applyFont="1" applyFill="1" applyAlignment="1">
      <alignment horizontal="right" vertical="center" wrapText="1" indent="1"/>
    </xf>
    <xf numFmtId="199" fontId="14" fillId="0" borderId="48" xfId="173" applyNumberFormat="1" applyFont="1" applyFill="1" applyBorder="1" applyAlignment="1">
      <alignment horizontal="right" vertical="center" wrapText="1" indent="1"/>
    </xf>
    <xf numFmtId="0" fontId="14" fillId="0" borderId="0" xfId="0" applyFont="1" applyFill="1" applyBorder="1" applyAlignment="1">
      <alignment horizontal="distributed" vertical="center" wrapText="1"/>
    </xf>
    <xf numFmtId="199" fontId="14" fillId="0" borderId="0" xfId="173" applyNumberFormat="1" applyFont="1" applyFill="1" applyBorder="1" applyAlignment="1">
      <alignment horizontal="right" vertical="center" wrapText="1" indent="1"/>
    </xf>
    <xf numFmtId="0" fontId="52" fillId="0" borderId="0" xfId="0" applyFont="1" applyFill="1" applyBorder="1" applyAlignment="1">
      <alignment horizontal="left" vertical="center" wrapText="1"/>
    </xf>
    <xf numFmtId="3" fontId="53" fillId="0" borderId="15" xfId="0" applyNumberFormat="1" applyFont="1" applyFill="1" applyBorder="1" applyAlignment="1">
      <alignment horizontal="right" vertical="center" wrapText="1"/>
    </xf>
    <xf numFmtId="41" fontId="53" fillId="0" borderId="15" xfId="0" applyNumberFormat="1" applyFont="1" applyFill="1" applyBorder="1" applyAlignment="1">
      <alignment horizontal="right" vertical="center" wrapText="1"/>
    </xf>
    <xf numFmtId="0" fontId="14" fillId="0" borderId="42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177" fontId="53" fillId="0" borderId="0" xfId="0" applyNumberFormat="1" applyFont="1" applyFill="1" applyBorder="1" applyAlignment="1">
      <alignment horizontal="right" vertical="center" wrapText="1"/>
    </xf>
    <xf numFmtId="0" fontId="69" fillId="0" borderId="19" xfId="0" applyFont="1" applyFill="1" applyBorder="1" applyAlignment="1">
      <alignment horizontal="right" vertical="center" wrapText="1"/>
    </xf>
    <xf numFmtId="177" fontId="14" fillId="0" borderId="0" xfId="0" applyNumberFormat="1" applyFont="1" applyFill="1" applyBorder="1" applyAlignment="1">
      <alignment horizontal="right" vertical="center" wrapText="1"/>
    </xf>
    <xf numFmtId="41" fontId="14" fillId="0" borderId="0" xfId="173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right" vertical="center"/>
    </xf>
    <xf numFmtId="41" fontId="14" fillId="0" borderId="0" xfId="173" applyFont="1" applyFill="1" applyBorder="1" applyAlignment="1" quotePrefix="1">
      <alignment horizontal="right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47" xfId="0" applyFont="1" applyFill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horizontal="right" vertical="center" wrapText="1" indent="1"/>
    </xf>
    <xf numFmtId="3" fontId="53" fillId="0" borderId="15" xfId="0" applyNumberFormat="1" applyFont="1" applyFill="1" applyBorder="1" applyAlignment="1">
      <alignment horizontal="right" vertical="center" wrapText="1" indent="3"/>
    </xf>
    <xf numFmtId="0" fontId="112" fillId="0" borderId="5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2" fillId="0" borderId="4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12" fillId="0" borderId="47" xfId="0" applyFont="1" applyFill="1" applyBorder="1" applyAlignment="1">
      <alignment horizontal="center" vertical="center" shrinkToFit="1"/>
    </xf>
    <xf numFmtId="200" fontId="1" fillId="0" borderId="18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212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3" fontId="53" fillId="0" borderId="15" xfId="0" applyNumberFormat="1" applyFont="1" applyFill="1" applyBorder="1" applyAlignment="1" quotePrefix="1">
      <alignment horizontal="center" vertical="center" wrapText="1"/>
    </xf>
    <xf numFmtId="0" fontId="15" fillId="0" borderId="0" xfId="0" applyFont="1" applyFill="1" applyAlignment="1">
      <alignment horizontal="center"/>
    </xf>
    <xf numFmtId="41" fontId="14" fillId="0" borderId="19" xfId="173" applyFont="1" applyFill="1" applyBorder="1" applyAlignment="1">
      <alignment vertical="center"/>
    </xf>
    <xf numFmtId="0" fontId="9" fillId="0" borderId="0" xfId="0" applyFont="1" applyFill="1" applyBorder="1" applyAlignment="1">
      <alignment horizontal="right" wrapText="1"/>
    </xf>
    <xf numFmtId="0" fontId="69" fillId="0" borderId="0" xfId="0" applyFont="1" applyFill="1" applyBorder="1" applyAlignment="1">
      <alignment horizontal="right" vertical="center" wrapText="1"/>
    </xf>
    <xf numFmtId="41" fontId="14" fillId="0" borderId="17" xfId="173" applyFont="1" applyFill="1" applyBorder="1" applyAlignment="1">
      <alignment vertical="center"/>
    </xf>
    <xf numFmtId="41" fontId="73" fillId="0" borderId="19" xfId="173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3" fontId="53" fillId="0" borderId="16" xfId="0" applyNumberFormat="1" applyFont="1" applyFill="1" applyBorder="1" applyAlignment="1">
      <alignment horizontal="center" vertical="center" wrapText="1"/>
    </xf>
    <xf numFmtId="41" fontId="53" fillId="0" borderId="19" xfId="173" applyFont="1" applyFill="1" applyBorder="1" applyAlignment="1">
      <alignment horizontal="left" vertical="center" wrapText="1" indent="1"/>
    </xf>
    <xf numFmtId="0" fontId="53" fillId="0" borderId="48" xfId="0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53" fillId="0" borderId="44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/>
    </xf>
    <xf numFmtId="3" fontId="53" fillId="0" borderId="0" xfId="0" applyNumberFormat="1" applyFont="1" applyFill="1" applyBorder="1" applyAlignment="1">
      <alignment horizontal="right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3" fontId="53" fillId="0" borderId="32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41" fontId="53" fillId="0" borderId="54" xfId="173" applyFont="1" applyFill="1" applyBorder="1" applyAlignment="1">
      <alignment horizontal="center" vertical="center"/>
    </xf>
    <xf numFmtId="41" fontId="53" fillId="0" borderId="32" xfId="173" applyFont="1" applyFill="1" applyBorder="1" applyAlignment="1">
      <alignment horizontal="center" vertical="center"/>
    </xf>
    <xf numFmtId="41" fontId="53" fillId="0" borderId="32" xfId="173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1" fontId="53" fillId="0" borderId="15" xfId="173" applyFont="1" applyFill="1" applyBorder="1" applyAlignment="1">
      <alignment horizontal="right" vertical="center"/>
    </xf>
    <xf numFmtId="41" fontId="14" fillId="0" borderId="0" xfId="173" applyFont="1" applyFill="1" applyBorder="1" applyAlignment="1">
      <alignment horizontal="right"/>
    </xf>
    <xf numFmtId="0" fontId="9" fillId="0" borderId="4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horizontal="center" vertical="center"/>
    </xf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right" vertical="center"/>
    </xf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right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0" fillId="0" borderId="0" xfId="216" applyFont="1" applyFill="1" applyAlignment="1">
      <alignment horizontal="right"/>
      <protection/>
    </xf>
    <xf numFmtId="0" fontId="6" fillId="0" borderId="25" xfId="0" applyFont="1" applyFill="1" applyBorder="1" applyAlignment="1">
      <alignment horizontal="centerContinuous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horizontal="right"/>
    </xf>
    <xf numFmtId="0" fontId="53" fillId="0" borderId="0" xfId="0" applyFont="1" applyFill="1" applyBorder="1" applyAlignment="1">
      <alignment horizontal="left" vertical="center" wrapText="1" indent="1"/>
    </xf>
    <xf numFmtId="0" fontId="69" fillId="0" borderId="0" xfId="0" applyFont="1" applyFill="1" applyBorder="1" applyAlignment="1">
      <alignment horizontal="left" vertical="center" wrapText="1" indent="2"/>
    </xf>
    <xf numFmtId="0" fontId="14" fillId="0" borderId="26" xfId="0" applyNumberFormat="1" applyFont="1" applyFill="1" applyBorder="1" applyAlignment="1">
      <alignment horizontal="center" vertical="center" wrapText="1"/>
    </xf>
    <xf numFmtId="41" fontId="14" fillId="0" borderId="26" xfId="173" applyFont="1" applyFill="1" applyBorder="1" applyAlignment="1">
      <alignment horizontal="right" vertical="center"/>
    </xf>
    <xf numFmtId="176" fontId="14" fillId="0" borderId="28" xfId="173" applyNumberFormat="1" applyFont="1" applyFill="1" applyBorder="1" applyAlignment="1">
      <alignment horizontal="right" vertical="center"/>
    </xf>
    <xf numFmtId="176" fontId="14" fillId="0" borderId="48" xfId="173" applyNumberFormat="1" applyFont="1" applyFill="1" applyBorder="1" applyAlignment="1">
      <alignment horizontal="right" vertical="center"/>
    </xf>
    <xf numFmtId="0" fontId="14" fillId="0" borderId="0" xfId="202" applyNumberFormat="1" applyFont="1" applyFill="1" applyBorder="1" applyAlignment="1">
      <alignment horizontal="center" vertical="center" shrinkToFit="1"/>
      <protection/>
    </xf>
    <xf numFmtId="0" fontId="14" fillId="0" borderId="0" xfId="0" applyFont="1" applyFill="1" applyAlignment="1">
      <alignment vertical="center" shrinkToFit="1"/>
    </xf>
    <xf numFmtId="0" fontId="11" fillId="0" borderId="0" xfId="0" applyFont="1" applyAlignment="1">
      <alignment horizontal="center"/>
    </xf>
    <xf numFmtId="0" fontId="69" fillId="0" borderId="19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177" fontId="14" fillId="0" borderId="19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/>
    </xf>
    <xf numFmtId="0" fontId="0" fillId="0" borderId="26" xfId="0" applyFont="1" applyFill="1" applyBorder="1"/>
    <xf numFmtId="0" fontId="0" fillId="0" borderId="16" xfId="0" applyFont="1" applyFill="1" applyBorder="1"/>
    <xf numFmtId="0" fontId="6" fillId="0" borderId="19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77" fontId="52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/>
    </xf>
    <xf numFmtId="0" fontId="14" fillId="0" borderId="18" xfId="0" applyFont="1" applyFill="1" applyBorder="1" applyAlignment="1">
      <alignment horizontal="center" vertical="distributed" wrapText="1"/>
    </xf>
    <xf numFmtId="0" fontId="6" fillId="0" borderId="18" xfId="0" applyFont="1" applyFill="1" applyBorder="1" applyAlignment="1">
      <alignment horizontal="center" vertical="distributed" wrapText="1"/>
    </xf>
    <xf numFmtId="0" fontId="52" fillId="0" borderId="2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41" fontId="14" fillId="0" borderId="19" xfId="173" applyFont="1" applyFill="1" applyBorder="1" applyAlignment="1" quotePrefix="1">
      <alignment horizontal="right" vertical="center"/>
    </xf>
    <xf numFmtId="0" fontId="6" fillId="0" borderId="48" xfId="0" applyFont="1" applyFill="1" applyBorder="1" applyAlignment="1">
      <alignment horizontal="left" vertical="center" wrapText="1" indent="1"/>
    </xf>
    <xf numFmtId="41" fontId="14" fillId="0" borderId="44" xfId="173" applyFont="1" applyFill="1" applyBorder="1" applyAlignment="1">
      <alignment horizontal="right" vertical="center"/>
    </xf>
    <xf numFmtId="41" fontId="14" fillId="0" borderId="15" xfId="173" applyFont="1" applyFill="1" applyBorder="1" applyAlignment="1" quotePrefix="1">
      <alignment horizontal="right" vertical="center"/>
    </xf>
    <xf numFmtId="41" fontId="6" fillId="0" borderId="15" xfId="173" applyFont="1" applyFill="1" applyBorder="1" applyAlignment="1">
      <alignment horizontal="right" vertical="center"/>
    </xf>
    <xf numFmtId="41" fontId="14" fillId="0" borderId="15" xfId="17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3" fillId="0" borderId="26" xfId="180" applyFont="1" applyFill="1" applyBorder="1" applyAlignment="1">
      <alignment horizontal="center" vertical="center"/>
    </xf>
    <xf numFmtId="197" fontId="53" fillId="0" borderId="15" xfId="173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197" fontId="53" fillId="0" borderId="0" xfId="173" applyNumberFormat="1" applyFont="1" applyFill="1" applyBorder="1" applyAlignment="1">
      <alignment horizontal="center" vertical="center"/>
    </xf>
    <xf numFmtId="197" fontId="14" fillId="0" borderId="0" xfId="173" applyNumberFormat="1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 wrapText="1"/>
    </xf>
    <xf numFmtId="0" fontId="3" fillId="0" borderId="0" xfId="0" applyFont="1" applyFill="1"/>
    <xf numFmtId="0" fontId="14" fillId="0" borderId="0" xfId="0" applyFont="1" applyFill="1" applyAlignment="1">
      <alignment horizontal="right"/>
    </xf>
    <xf numFmtId="0" fontId="118" fillId="0" borderId="28" xfId="0" applyFont="1" applyFill="1" applyBorder="1" applyAlignment="1">
      <alignment horizontal="center" vertical="center" shrinkToFit="1"/>
    </xf>
    <xf numFmtId="176" fontId="14" fillId="0" borderId="18" xfId="173" applyNumberFormat="1" applyFont="1" applyFill="1" applyBorder="1" applyAlignment="1">
      <alignment horizontal="right" vertical="center"/>
    </xf>
    <xf numFmtId="176" fontId="14" fillId="0" borderId="17" xfId="173" applyNumberFormat="1" applyFont="1" applyFill="1" applyBorder="1" applyAlignment="1">
      <alignment horizontal="right" vertical="center"/>
    </xf>
    <xf numFmtId="176" fontId="14" fillId="0" borderId="18" xfId="173" applyNumberFormat="1" applyFont="1" applyFill="1" applyBorder="1" applyAlignment="1" quotePrefix="1">
      <alignment horizontal="right" vertical="center"/>
    </xf>
    <xf numFmtId="41" fontId="14" fillId="0" borderId="0" xfId="173" applyFont="1" applyFill="1" applyAlignment="1" quotePrefix="1">
      <alignment horizontal="right" vertical="center"/>
    </xf>
    <xf numFmtId="176" fontId="14" fillId="0" borderId="0" xfId="173" applyNumberFormat="1" applyFont="1" applyFill="1" applyBorder="1" applyAlignment="1" quotePrefix="1">
      <alignment horizontal="right" vertical="center"/>
    </xf>
    <xf numFmtId="176" fontId="14" fillId="0" borderId="32" xfId="173" applyNumberFormat="1" applyFont="1" applyFill="1" applyBorder="1" applyAlignment="1">
      <alignment horizontal="right" vertical="center"/>
    </xf>
    <xf numFmtId="176" fontId="14" fillId="0" borderId="32" xfId="173" applyNumberFormat="1" applyFont="1" applyFill="1" applyBorder="1" applyAlignment="1" quotePrefix="1">
      <alignment horizontal="right" vertical="center"/>
    </xf>
    <xf numFmtId="0" fontId="6" fillId="0" borderId="0" xfId="202" applyFont="1" applyFill="1" applyBorder="1" applyAlignment="1" applyProtection="1">
      <alignment horizontal="left" vertical="center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 shrinkToFit="1"/>
    </xf>
    <xf numFmtId="0" fontId="52" fillId="0" borderId="2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194" fontId="70" fillId="0" borderId="19" xfId="0" applyNumberFormat="1" applyFont="1" applyFill="1" applyBorder="1" applyAlignment="1">
      <alignment horizontal="distributed" vertical="center" shrinkToFit="1"/>
    </xf>
    <xf numFmtId="194" fontId="52" fillId="0" borderId="28" xfId="0" applyNumberFormat="1" applyFont="1" applyFill="1" applyBorder="1" applyAlignment="1">
      <alignment horizontal="center" vertical="center" shrinkToFit="1"/>
    </xf>
    <xf numFmtId="194" fontId="119" fillId="0" borderId="19" xfId="0" applyNumberFormat="1" applyFont="1" applyFill="1" applyBorder="1" applyAlignment="1">
      <alignment horizontal="distributed" vertical="center" shrinkToFit="1"/>
    </xf>
    <xf numFmtId="194" fontId="118" fillId="0" borderId="28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14" fillId="0" borderId="18" xfId="0" applyFont="1" applyFill="1" applyBorder="1" applyAlignment="1">
      <alignment horizontal="distributed" vertical="center" shrinkToFit="1"/>
    </xf>
    <xf numFmtId="0" fontId="53" fillId="0" borderId="0" xfId="0" applyFont="1" applyFill="1" applyBorder="1" applyAlignment="1">
      <alignment horizontal="distributed" vertical="center" shrinkToFit="1"/>
    </xf>
    <xf numFmtId="0" fontId="53" fillId="0" borderId="18" xfId="0" applyFont="1" applyFill="1" applyBorder="1" applyAlignment="1">
      <alignment horizontal="distributed" vertical="center" shrinkToFit="1"/>
    </xf>
    <xf numFmtId="0" fontId="53" fillId="0" borderId="43" xfId="0" applyFont="1" applyFill="1" applyBorder="1" applyAlignment="1">
      <alignment horizontal="distributed" vertical="center" wrapText="1"/>
    </xf>
    <xf numFmtId="0" fontId="81" fillId="0" borderId="31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right" wrapText="1"/>
    </xf>
    <xf numFmtId="3" fontId="6" fillId="0" borderId="56" xfId="0" applyNumberFormat="1" applyFont="1" applyFill="1" applyBorder="1" applyAlignment="1">
      <alignment horizontal="right" wrapText="1"/>
    </xf>
    <xf numFmtId="0" fontId="122" fillId="0" borderId="0" xfId="0" applyFont="1" applyFill="1" applyAlignment="1">
      <alignment horizontal="left"/>
    </xf>
    <xf numFmtId="0" fontId="19" fillId="0" borderId="0" xfId="0" applyFont="1" applyFill="1" applyBorder="1"/>
    <xf numFmtId="0" fontId="113" fillId="0" borderId="0" xfId="0" applyFont="1" applyFill="1" applyAlignment="1">
      <alignment horizontal="right"/>
    </xf>
    <xf numFmtId="3" fontId="0" fillId="0" borderId="0" xfId="0" applyNumberFormat="1" applyFont="1" applyFill="1" applyAlignment="1" applyProtection="1">
      <alignment horizontal="left" vertical="center"/>
      <protection/>
    </xf>
    <xf numFmtId="41" fontId="14" fillId="0" borderId="0" xfId="173" applyFont="1" applyFill="1" applyBorder="1" applyAlignment="1" applyProtection="1">
      <alignment vertical="center"/>
      <protection locked="0"/>
    </xf>
    <xf numFmtId="0" fontId="52" fillId="0" borderId="42" xfId="0" applyFont="1" applyFill="1" applyBorder="1" applyAlignment="1">
      <alignment horizontal="center" vertical="center" shrinkToFit="1"/>
    </xf>
    <xf numFmtId="0" fontId="52" fillId="0" borderId="42" xfId="0" applyFont="1" applyFill="1" applyBorder="1" applyAlignment="1">
      <alignment horizontal="center" shrinkToFit="1"/>
    </xf>
    <xf numFmtId="0" fontId="52" fillId="0" borderId="28" xfId="0" applyFont="1" applyFill="1" applyBorder="1" applyAlignment="1">
      <alignment horizontal="center" shrinkToFit="1"/>
    </xf>
    <xf numFmtId="0" fontId="52" fillId="0" borderId="18" xfId="0" applyFont="1" applyFill="1" applyBorder="1" applyAlignment="1">
      <alignment horizontal="center" shrinkToFit="1"/>
    </xf>
    <xf numFmtId="0" fontId="15" fillId="0" borderId="47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shrinkToFit="1"/>
    </xf>
    <xf numFmtId="0" fontId="52" fillId="0" borderId="31" xfId="0" applyFont="1" applyFill="1" applyBorder="1" applyAlignment="1">
      <alignment horizontal="center" vertical="center" shrinkToFit="1"/>
    </xf>
    <xf numFmtId="0" fontId="52" fillId="0" borderId="43" xfId="0" applyFont="1" applyFill="1" applyBorder="1" applyAlignment="1">
      <alignment horizontal="center" vertical="center" shrinkToFit="1"/>
    </xf>
    <xf numFmtId="41" fontId="53" fillId="0" borderId="28" xfId="173" applyFont="1" applyFill="1" applyBorder="1" applyAlignment="1">
      <alignment horizontal="right" vertical="center"/>
    </xf>
    <xf numFmtId="41" fontId="14" fillId="0" borderId="28" xfId="173" applyFont="1" applyFill="1" applyBorder="1" applyAlignment="1">
      <alignment horizontal="right" vertical="center"/>
    </xf>
    <xf numFmtId="3" fontId="53" fillId="0" borderId="4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wrapText="1"/>
    </xf>
    <xf numFmtId="0" fontId="123" fillId="0" borderId="0" xfId="0" applyFont="1" applyAlignment="1">
      <alignment vertical="center"/>
    </xf>
    <xf numFmtId="0" fontId="124" fillId="0" borderId="0" xfId="0" applyFont="1" applyAlignment="1">
      <alignment/>
    </xf>
    <xf numFmtId="0" fontId="53" fillId="0" borderId="48" xfId="0" applyFont="1" applyFill="1" applyBorder="1" applyAlignment="1">
      <alignment horizontal="center" vertical="center" shrinkToFit="1"/>
    </xf>
    <xf numFmtId="3" fontId="53" fillId="0" borderId="16" xfId="0" applyNumberFormat="1" applyFont="1" applyFill="1" applyBorder="1" applyAlignment="1">
      <alignment vertical="center" shrinkToFit="1"/>
    </xf>
    <xf numFmtId="3" fontId="53" fillId="0" borderId="15" xfId="0" applyNumberFormat="1" applyFont="1" applyFill="1" applyBorder="1" applyAlignment="1">
      <alignment vertical="center" shrinkToFit="1"/>
    </xf>
    <xf numFmtId="3" fontId="53" fillId="0" borderId="15" xfId="0" applyNumberFormat="1" applyFont="1" applyFill="1" applyBorder="1" applyAlignment="1" quotePrefix="1">
      <alignment vertical="center" shrinkToFit="1"/>
    </xf>
    <xf numFmtId="0" fontId="14" fillId="0" borderId="29" xfId="0" applyFont="1" applyFill="1" applyBorder="1" applyAlignment="1">
      <alignment/>
    </xf>
    <xf numFmtId="0" fontId="14" fillId="0" borderId="29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wrapText="1"/>
    </xf>
    <xf numFmtId="0" fontId="123" fillId="0" borderId="0" xfId="0" applyFont="1" applyFill="1" applyAlignment="1">
      <alignment vertical="center"/>
    </xf>
    <xf numFmtId="0" fontId="124" fillId="0" borderId="0" xfId="0" applyFont="1" applyFill="1" applyAlignment="1">
      <alignment vertical="center"/>
    </xf>
    <xf numFmtId="0" fontId="124" fillId="0" borderId="0" xfId="0" applyFont="1" applyFill="1" applyAlignment="1">
      <alignment/>
    </xf>
    <xf numFmtId="41" fontId="53" fillId="0" borderId="17" xfId="0" applyNumberFormat="1" applyFont="1" applyFill="1" applyBorder="1" applyAlignment="1">
      <alignment horizontal="center" vertical="center" wrapText="1"/>
    </xf>
    <xf numFmtId="41" fontId="14" fillId="0" borderId="17" xfId="0" applyNumberFormat="1" applyFont="1" applyFill="1" applyBorder="1" applyAlignment="1">
      <alignment horizontal="center" vertical="center" wrapText="1"/>
    </xf>
    <xf numFmtId="41" fontId="14" fillId="0" borderId="0" xfId="0" applyNumberFormat="1" applyFont="1" applyFill="1" applyBorder="1" applyAlignment="1">
      <alignment horizontal="center" vertical="center" shrinkToFit="1"/>
    </xf>
    <xf numFmtId="41" fontId="14" fillId="0" borderId="17" xfId="0" applyNumberFormat="1" applyFont="1" applyFill="1" applyBorder="1" applyAlignment="1">
      <alignment horizontal="right" vertical="center" wrapText="1"/>
    </xf>
    <xf numFmtId="41" fontId="14" fillId="0" borderId="0" xfId="0" applyNumberFormat="1" applyFont="1" applyFill="1" applyBorder="1" applyAlignment="1">
      <alignment horizontal="right" vertical="center" wrapText="1"/>
    </xf>
    <xf numFmtId="41" fontId="14" fillId="0" borderId="0" xfId="0" applyNumberFormat="1" applyFont="1" applyFill="1" applyBorder="1" applyAlignment="1" quotePrefix="1">
      <alignment horizontal="right" vertical="center" wrapText="1"/>
    </xf>
    <xf numFmtId="41" fontId="14" fillId="0" borderId="0" xfId="0" applyNumberFormat="1" applyFont="1" applyFill="1" applyBorder="1" applyAlignment="1" quotePrefix="1">
      <alignment horizontal="right" vertical="center" shrinkToFit="1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123" fillId="0" borderId="0" xfId="0" applyFont="1" applyAlignment="1">
      <alignment horizontal="left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left"/>
    </xf>
    <xf numFmtId="3" fontId="53" fillId="0" borderId="4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0" fontId="14" fillId="0" borderId="43" xfId="0" applyFont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right" vertical="center" wrapText="1"/>
    </xf>
    <xf numFmtId="3" fontId="53" fillId="0" borderId="15" xfId="174" applyNumberFormat="1" applyFont="1" applyFill="1" applyBorder="1" applyAlignment="1">
      <alignment horizontal="right" vertical="center" shrinkToFit="1"/>
    </xf>
    <xf numFmtId="41" fontId="53" fillId="0" borderId="17" xfId="173" applyFont="1" applyFill="1" applyBorder="1" applyAlignment="1">
      <alignment horizontal="center" vertical="center" wrapText="1"/>
    </xf>
    <xf numFmtId="202" fontId="53" fillId="0" borderId="0" xfId="173" applyNumberFormat="1" applyFont="1" applyFill="1" applyBorder="1" applyAlignment="1">
      <alignment horizontal="right" vertical="center" wrapText="1"/>
    </xf>
    <xf numFmtId="41" fontId="14" fillId="0" borderId="17" xfId="173" applyFont="1" applyFill="1" applyBorder="1" applyAlignment="1">
      <alignment horizontal="center" vertical="center" wrapText="1"/>
    </xf>
    <xf numFmtId="202" fontId="14" fillId="0" borderId="0" xfId="173" applyNumberFormat="1" applyFont="1" applyFill="1" applyBorder="1" applyAlignment="1">
      <alignment horizontal="right" vertical="center" wrapText="1"/>
    </xf>
    <xf numFmtId="41" fontId="14" fillId="0" borderId="28" xfId="173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6" fillId="0" borderId="0" xfId="199" applyFont="1" applyFill="1" applyAlignment="1">
      <alignment horizontal="left"/>
      <protection/>
    </xf>
    <xf numFmtId="0" fontId="14" fillId="0" borderId="46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3" fontId="53" fillId="0" borderId="3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69" fillId="0" borderId="17" xfId="0" applyFont="1" applyFill="1" applyBorder="1" applyAlignment="1">
      <alignment horizontal="left" vertical="center" wrapText="1" indent="1"/>
    </xf>
    <xf numFmtId="0" fontId="0" fillId="0" borderId="0" xfId="216" applyFont="1" applyFill="1" applyAlignment="1">
      <alignment vertical="center"/>
      <protection/>
    </xf>
    <xf numFmtId="0" fontId="0" fillId="0" borderId="0" xfId="216" applyFont="1" applyFill="1" applyAlignment="1">
      <alignment/>
      <protection/>
    </xf>
    <xf numFmtId="0" fontId="6" fillId="0" borderId="0" xfId="216" applyFont="1" applyFill="1" applyAlignment="1">
      <alignment horizontal="left"/>
      <protection/>
    </xf>
    <xf numFmtId="0" fontId="14" fillId="0" borderId="63" xfId="216" applyFont="1" applyFill="1" applyBorder="1" applyAlignment="1">
      <alignment horizontal="center" vertical="center"/>
      <protection/>
    </xf>
    <xf numFmtId="0" fontId="53" fillId="0" borderId="0" xfId="211" applyFont="1" applyFill="1" applyBorder="1" applyAlignment="1">
      <alignment horizontal="right" vertical="center"/>
      <protection/>
    </xf>
    <xf numFmtId="3" fontId="53" fillId="0" borderId="0" xfId="211" applyNumberFormat="1" applyFont="1" applyFill="1" applyBorder="1" applyAlignment="1">
      <alignment horizontal="right" vertical="center"/>
      <protection/>
    </xf>
    <xf numFmtId="0" fontId="53" fillId="0" borderId="26" xfId="216" applyFont="1" applyFill="1" applyBorder="1" applyAlignment="1">
      <alignment horizontal="center" vertical="center"/>
      <protection/>
    </xf>
    <xf numFmtId="3" fontId="53" fillId="0" borderId="15" xfId="216" applyNumberFormat="1" applyFont="1" applyFill="1" applyBorder="1" applyAlignment="1">
      <alignment horizontal="right" vertical="center"/>
      <protection/>
    </xf>
    <xf numFmtId="3" fontId="53" fillId="0" borderId="15" xfId="216" applyNumberFormat="1" applyFont="1" applyFill="1" applyBorder="1" applyAlignment="1">
      <alignment horizontal="right" vertical="center" wrapText="1"/>
      <protection/>
    </xf>
    <xf numFmtId="3" fontId="53" fillId="0" borderId="15" xfId="216" applyNumberFormat="1" applyFont="1" applyFill="1" applyBorder="1" applyAlignment="1">
      <alignment vertical="center"/>
      <protection/>
    </xf>
    <xf numFmtId="3" fontId="53" fillId="0" borderId="15" xfId="216" applyNumberFormat="1" applyFont="1" applyFill="1" applyBorder="1" applyAlignment="1">
      <alignment vertical="center" wrapText="1"/>
      <protection/>
    </xf>
    <xf numFmtId="3" fontId="53" fillId="0" borderId="16" xfId="216" applyNumberFormat="1" applyFont="1" applyFill="1" applyBorder="1" applyAlignment="1">
      <alignment vertical="center" wrapText="1"/>
      <protection/>
    </xf>
    <xf numFmtId="0" fontId="14" fillId="0" borderId="0" xfId="216" applyFont="1" applyFill="1" applyAlignment="1">
      <alignment vertical="center"/>
      <protection/>
    </xf>
    <xf numFmtId="0" fontId="69" fillId="0" borderId="19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12" fillId="0" borderId="0" xfId="0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0" fontId="126" fillId="0" borderId="28" xfId="0" applyFont="1" applyFill="1" applyBorder="1" applyAlignment="1">
      <alignment horizontal="center" vertical="center" wrapText="1"/>
    </xf>
    <xf numFmtId="0" fontId="127" fillId="0" borderId="47" xfId="0" applyFont="1" applyFill="1" applyBorder="1" applyAlignment="1">
      <alignment horizontal="center" vertical="center" wrapText="1"/>
    </xf>
    <xf numFmtId="0" fontId="126" fillId="0" borderId="19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 shrinkToFit="1"/>
    </xf>
    <xf numFmtId="0" fontId="69" fillId="0" borderId="47" xfId="0" applyFont="1" applyFill="1" applyBorder="1" applyAlignment="1">
      <alignment horizontal="center" vertical="center" wrapText="1" shrinkToFit="1"/>
    </xf>
    <xf numFmtId="0" fontId="14" fillId="0" borderId="0" xfId="202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right" shrinkToFit="1"/>
    </xf>
    <xf numFmtId="0" fontId="11" fillId="0" borderId="0" xfId="0" applyFont="1" applyFill="1" applyAlignment="1">
      <alignment horizont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vertical="center" shrinkToFit="1"/>
    </xf>
    <xf numFmtId="0" fontId="14" fillId="0" borderId="6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112" fillId="0" borderId="42" xfId="0" applyFont="1" applyFill="1" applyBorder="1" applyAlignment="1">
      <alignment horizontal="center" vertical="center" wrapText="1"/>
    </xf>
    <xf numFmtId="0" fontId="112" fillId="0" borderId="47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12" fillId="0" borderId="52" xfId="0" applyFont="1" applyFill="1" applyBorder="1" applyAlignment="1">
      <alignment horizontal="center" vertical="center" wrapText="1"/>
    </xf>
    <xf numFmtId="0" fontId="112" fillId="0" borderId="18" xfId="0" applyFont="1" applyFill="1" applyBorder="1" applyAlignment="1">
      <alignment horizontal="center" vertical="center" wrapText="1"/>
    </xf>
    <xf numFmtId="0" fontId="112" fillId="0" borderId="48" xfId="0" applyFont="1" applyFill="1" applyBorder="1" applyAlignment="1">
      <alignment horizontal="center" vertical="center" wrapText="1"/>
    </xf>
    <xf numFmtId="0" fontId="112" fillId="0" borderId="45" xfId="0" applyFont="1" applyFill="1" applyBorder="1" applyAlignment="1">
      <alignment horizontal="center" vertical="center" wrapText="1"/>
    </xf>
    <xf numFmtId="0" fontId="112" fillId="0" borderId="5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12" fillId="0" borderId="69" xfId="0" applyFont="1" applyFill="1" applyBorder="1" applyAlignment="1">
      <alignment horizontal="center" vertical="center" wrapText="1"/>
    </xf>
    <xf numFmtId="0" fontId="112" fillId="0" borderId="68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12" fillId="0" borderId="4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5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5" fillId="0" borderId="6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70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7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72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7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wrapText="1" shrinkToFit="1"/>
    </xf>
    <xf numFmtId="0" fontId="14" fillId="0" borderId="0" xfId="0" applyFont="1" applyFill="1" applyBorder="1" applyAlignment="1">
      <alignment horizontal="right" vertical="center" shrinkToFit="1"/>
    </xf>
    <xf numFmtId="0" fontId="107" fillId="0" borderId="74" xfId="222" applyFont="1" applyFill="1" applyBorder="1" applyAlignment="1">
      <alignment vertical="center" wrapText="1"/>
      <protection/>
    </xf>
    <xf numFmtId="0" fontId="107" fillId="0" borderId="2" xfId="222" applyFont="1" applyFill="1" applyBorder="1" applyAlignment="1">
      <alignment vertical="center" wrapText="1"/>
      <protection/>
    </xf>
    <xf numFmtId="0" fontId="107" fillId="0" borderId="75" xfId="222" applyFont="1" applyFill="1" applyBorder="1" applyAlignment="1">
      <alignment vertical="center" wrapText="1"/>
      <protection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right"/>
    </xf>
    <xf numFmtId="0" fontId="6" fillId="0" borderId="72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shrinkToFit="1"/>
    </xf>
    <xf numFmtId="0" fontId="51" fillId="0" borderId="74" xfId="0" applyFont="1" applyFill="1" applyBorder="1" applyAlignment="1">
      <alignment vertical="center" wrapText="1"/>
    </xf>
    <xf numFmtId="0" fontId="51" fillId="0" borderId="2" xfId="0" applyFont="1" applyFill="1" applyBorder="1" applyAlignment="1">
      <alignment vertical="center"/>
    </xf>
    <xf numFmtId="0" fontId="14" fillId="0" borderId="21" xfId="212" applyFont="1" applyFill="1" applyBorder="1" applyAlignment="1">
      <alignment horizontal="center" vertical="center" wrapText="1"/>
      <protection/>
    </xf>
    <xf numFmtId="0" fontId="14" fillId="0" borderId="27" xfId="212" applyFont="1" applyFill="1" applyBorder="1" applyAlignment="1">
      <alignment horizontal="center" vertical="center" wrapText="1"/>
      <protection/>
    </xf>
    <xf numFmtId="0" fontId="14" fillId="0" borderId="70" xfId="212" applyFont="1" applyFill="1" applyBorder="1" applyAlignment="1">
      <alignment horizontal="center" vertical="center" wrapText="1"/>
      <protection/>
    </xf>
    <xf numFmtId="0" fontId="14" fillId="0" borderId="17" xfId="212" applyFont="1" applyFill="1" applyBorder="1" applyAlignment="1">
      <alignment horizontal="center" vertical="center"/>
      <protection/>
    </xf>
    <xf numFmtId="0" fontId="14" fillId="0" borderId="16" xfId="212" applyFont="1" applyFill="1" applyBorder="1" applyAlignment="1">
      <alignment horizontal="center" vertical="center"/>
      <protection/>
    </xf>
    <xf numFmtId="178" fontId="14" fillId="0" borderId="30" xfId="194" applyFont="1" applyFill="1" applyBorder="1" applyAlignment="1">
      <alignment horizontal="center" vertical="center" wrapText="1"/>
    </xf>
    <xf numFmtId="178" fontId="14" fillId="0" borderId="19" xfId="194" applyFont="1" applyFill="1" applyBorder="1" applyAlignment="1">
      <alignment horizontal="center" vertical="center"/>
    </xf>
    <xf numFmtId="178" fontId="14" fillId="0" borderId="26" xfId="194" applyFont="1" applyFill="1" applyBorder="1" applyAlignment="1">
      <alignment horizontal="center" vertical="center"/>
    </xf>
    <xf numFmtId="0" fontId="14" fillId="0" borderId="22" xfId="212" applyFont="1" applyFill="1" applyBorder="1" applyAlignment="1">
      <alignment horizontal="center" vertical="center" wrapText="1"/>
      <protection/>
    </xf>
    <xf numFmtId="0" fontId="14" fillId="0" borderId="24" xfId="212" applyFont="1" applyFill="1" applyBorder="1" applyAlignment="1">
      <alignment horizontal="center" vertical="center" wrapText="1"/>
      <protection/>
    </xf>
    <xf numFmtId="0" fontId="14" fillId="0" borderId="17" xfId="212" applyFont="1" applyFill="1" applyBorder="1" applyAlignment="1">
      <alignment horizontal="center" vertical="center" wrapText="1"/>
      <protection/>
    </xf>
    <xf numFmtId="0" fontId="14" fillId="0" borderId="16" xfId="212" applyFont="1" applyFill="1" applyBorder="1" applyAlignment="1">
      <alignment horizontal="center" vertical="center" wrapText="1"/>
      <protection/>
    </xf>
    <xf numFmtId="0" fontId="14" fillId="0" borderId="19" xfId="212" applyFont="1" applyFill="1" applyBorder="1" applyAlignment="1">
      <alignment horizontal="center" vertical="center" wrapText="1"/>
      <protection/>
    </xf>
    <xf numFmtId="0" fontId="14" fillId="0" borderId="26" xfId="212" applyFont="1" applyFill="1" applyBorder="1" applyAlignment="1">
      <alignment horizontal="center" vertical="center" wrapText="1"/>
      <protection/>
    </xf>
    <xf numFmtId="0" fontId="14" fillId="0" borderId="0" xfId="212" applyFont="1" applyFill="1" applyBorder="1" applyAlignment="1">
      <alignment horizontal="center" vertical="center" wrapText="1"/>
      <protection/>
    </xf>
    <xf numFmtId="0" fontId="14" fillId="0" borderId="19" xfId="212" applyFont="1" applyFill="1" applyBorder="1" applyAlignment="1">
      <alignment horizontal="center" vertical="center"/>
      <protection/>
    </xf>
    <xf numFmtId="0" fontId="14" fillId="0" borderId="20" xfId="212" applyFont="1" applyFill="1" applyBorder="1" applyAlignment="1">
      <alignment horizontal="center" vertical="center"/>
      <protection/>
    </xf>
    <xf numFmtId="0" fontId="14" fillId="0" borderId="14" xfId="212" applyFont="1" applyFill="1" applyBorder="1" applyAlignment="1">
      <alignment horizontal="center" vertical="center"/>
      <protection/>
    </xf>
    <xf numFmtId="0" fontId="14" fillId="0" borderId="73" xfId="212" applyFont="1" applyFill="1" applyBorder="1" applyAlignment="1">
      <alignment horizontal="center" vertical="center"/>
      <protection/>
    </xf>
    <xf numFmtId="0" fontId="14" fillId="0" borderId="40" xfId="212" applyFont="1" applyFill="1" applyBorder="1" applyAlignment="1">
      <alignment horizontal="center" vertical="center" wrapText="1"/>
      <protection/>
    </xf>
    <xf numFmtId="0" fontId="6" fillId="0" borderId="17" xfId="212" applyFont="1" applyFill="1" applyBorder="1" applyAlignment="1">
      <alignment horizontal="center" vertical="center" wrapText="1"/>
      <protection/>
    </xf>
    <xf numFmtId="0" fontId="14" fillId="0" borderId="73" xfId="212" applyFont="1" applyFill="1" applyBorder="1" applyAlignment="1">
      <alignment horizontal="center" vertical="center" wrapText="1"/>
      <protection/>
    </xf>
    <xf numFmtId="0" fontId="14" fillId="0" borderId="20" xfId="212" applyFont="1" applyFill="1" applyBorder="1" applyAlignment="1">
      <alignment horizontal="center" vertical="center" wrapText="1"/>
      <protection/>
    </xf>
    <xf numFmtId="0" fontId="14" fillId="0" borderId="14" xfId="212" applyFont="1" applyFill="1" applyBorder="1" applyAlignment="1">
      <alignment horizontal="center" vertical="center" wrapText="1"/>
      <protection/>
    </xf>
    <xf numFmtId="0" fontId="6" fillId="0" borderId="22" xfId="212" applyFont="1" applyFill="1" applyBorder="1" applyAlignment="1">
      <alignment horizontal="center" vertical="center" wrapText="1"/>
      <protection/>
    </xf>
    <xf numFmtId="0" fontId="69" fillId="0" borderId="22" xfId="212" applyFont="1" applyFill="1" applyBorder="1" applyAlignment="1">
      <alignment horizontal="center" vertical="center" wrapText="1"/>
      <protection/>
    </xf>
    <xf numFmtId="0" fontId="69" fillId="0" borderId="27" xfId="212" applyFont="1" applyFill="1" applyBorder="1" applyAlignment="1">
      <alignment horizontal="center" vertical="center" wrapText="1"/>
      <protection/>
    </xf>
    <xf numFmtId="0" fontId="14" fillId="0" borderId="73" xfId="212" applyFont="1" applyFill="1" applyBorder="1" applyAlignment="1">
      <alignment horizontal="center" vertical="center" shrinkToFit="1"/>
      <protection/>
    </xf>
    <xf numFmtId="0" fontId="14" fillId="0" borderId="20" xfId="212" applyFont="1" applyFill="1" applyBorder="1" applyAlignment="1">
      <alignment horizontal="center" vertical="center" shrinkToFit="1"/>
      <protection/>
    </xf>
    <xf numFmtId="0" fontId="14" fillId="0" borderId="14" xfId="212" applyFont="1" applyFill="1" applyBorder="1" applyAlignment="1">
      <alignment horizontal="center" vertical="center" shrinkToFit="1"/>
      <protection/>
    </xf>
    <xf numFmtId="0" fontId="51" fillId="0" borderId="2" xfId="0" applyFont="1" applyFill="1" applyBorder="1" applyAlignment="1">
      <alignment vertical="center" wrapText="1"/>
    </xf>
    <xf numFmtId="0" fontId="51" fillId="0" borderId="7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52" fillId="0" borderId="42" xfId="0" applyFont="1" applyFill="1" applyBorder="1" applyAlignment="1">
      <alignment horizontal="center" vertical="top" wrapText="1"/>
    </xf>
    <xf numFmtId="0" fontId="69" fillId="0" borderId="49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center" wrapText="1"/>
    </xf>
    <xf numFmtId="0" fontId="116" fillId="0" borderId="42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69" fillId="0" borderId="0" xfId="202" applyFont="1" applyFill="1" applyBorder="1" applyAlignment="1">
      <alignment horizontal="right" vertical="center"/>
      <protection/>
    </xf>
    <xf numFmtId="0" fontId="6" fillId="0" borderId="29" xfId="202" applyNumberFormat="1" applyFont="1" applyFill="1" applyBorder="1" applyAlignment="1">
      <alignment horizontal="left" vertical="center"/>
      <protection/>
    </xf>
    <xf numFmtId="0" fontId="14" fillId="0" borderId="29" xfId="214" applyFont="1" applyFill="1" applyBorder="1" applyAlignment="1">
      <alignment horizontal="right" vertical="center"/>
      <protection/>
    </xf>
    <xf numFmtId="0" fontId="14" fillId="0" borderId="42" xfId="0" applyFont="1" applyFill="1" applyBorder="1" applyAlignment="1">
      <alignment horizontal="center" vertical="top" wrapText="1"/>
    </xf>
    <xf numFmtId="0" fontId="14" fillId="0" borderId="49" xfId="0" applyFont="1" applyFill="1" applyBorder="1" applyAlignment="1">
      <alignment horizontal="center" vertical="top" wrapText="1"/>
    </xf>
    <xf numFmtId="0" fontId="14" fillId="0" borderId="57" xfId="0" applyFont="1" applyFill="1" applyBorder="1" applyAlignment="1">
      <alignment horizontal="center" vertical="top" wrapText="1"/>
    </xf>
    <xf numFmtId="0" fontId="14" fillId="0" borderId="53" xfId="0" applyFont="1" applyFill="1" applyBorder="1" applyAlignment="1">
      <alignment horizontal="center" vertical="top" wrapText="1"/>
    </xf>
    <xf numFmtId="0" fontId="14" fillId="0" borderId="0" xfId="214" applyFont="1" applyFill="1" applyBorder="1" applyAlignment="1">
      <alignment vertical="center"/>
      <protection/>
    </xf>
    <xf numFmtId="0" fontId="14" fillId="0" borderId="7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113" fillId="0" borderId="41" xfId="0" applyFont="1" applyFill="1" applyBorder="1" applyAlignment="1">
      <alignment horizontal="center" vertical="center" wrapText="1"/>
    </xf>
    <xf numFmtId="0" fontId="113" fillId="0" borderId="60" xfId="0" applyFont="1" applyFill="1" applyBorder="1" applyAlignment="1">
      <alignment horizontal="center" vertical="center" wrapText="1"/>
    </xf>
    <xf numFmtId="0" fontId="113" fillId="0" borderId="51" xfId="0" applyFont="1" applyFill="1" applyBorder="1" applyAlignment="1">
      <alignment horizontal="center" vertical="center" wrapText="1"/>
    </xf>
    <xf numFmtId="0" fontId="113" fillId="0" borderId="28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18" xfId="0" applyFont="1" applyFill="1" applyBorder="1" applyAlignment="1">
      <alignment horizontal="center" vertical="center" wrapText="1"/>
    </xf>
    <xf numFmtId="0" fontId="127" fillId="0" borderId="74" xfId="216" applyFont="1" applyFill="1" applyBorder="1" applyAlignment="1">
      <alignment horizontal="center" vertical="center" wrapText="1"/>
      <protection/>
    </xf>
    <xf numFmtId="0" fontId="127" fillId="0" borderId="2" xfId="216" applyFont="1" applyFill="1" applyBorder="1" applyAlignment="1">
      <alignment horizontal="center" vertical="center" wrapText="1"/>
      <protection/>
    </xf>
    <xf numFmtId="0" fontId="127" fillId="0" borderId="77" xfId="216" applyFont="1" applyFill="1" applyBorder="1" applyAlignment="1">
      <alignment horizontal="center" vertical="center" wrapText="1"/>
      <protection/>
    </xf>
    <xf numFmtId="0" fontId="0" fillId="0" borderId="0" xfId="216" applyFont="1" applyFill="1" applyAlignment="1">
      <alignment horizontal="right"/>
      <protection/>
    </xf>
    <xf numFmtId="0" fontId="52" fillId="0" borderId="22" xfId="216" applyFont="1" applyFill="1" applyBorder="1" applyAlignment="1">
      <alignment horizontal="center" vertical="center" wrapText="1"/>
      <protection/>
    </xf>
    <xf numFmtId="0" fontId="52" fillId="0" borderId="21" xfId="216" applyFont="1" applyFill="1" applyBorder="1" applyAlignment="1">
      <alignment horizontal="center" vertical="center" wrapText="1"/>
      <protection/>
    </xf>
    <xf numFmtId="0" fontId="52" fillId="0" borderId="27" xfId="216" applyFont="1" applyFill="1" applyBorder="1" applyAlignment="1">
      <alignment horizontal="center" vertical="center" wrapText="1"/>
      <protection/>
    </xf>
    <xf numFmtId="0" fontId="14" fillId="0" borderId="22" xfId="216" applyFont="1" applyFill="1" applyBorder="1" applyAlignment="1">
      <alignment horizontal="center" vertical="center" wrapText="1"/>
      <protection/>
    </xf>
    <xf numFmtId="0" fontId="14" fillId="0" borderId="21" xfId="216" applyFont="1" applyFill="1" applyBorder="1" applyAlignment="1">
      <alignment horizontal="center" vertical="center" wrapText="1"/>
      <protection/>
    </xf>
    <xf numFmtId="0" fontId="14" fillId="0" borderId="27" xfId="216" applyFont="1" applyFill="1" applyBorder="1" applyAlignment="1">
      <alignment horizontal="center" vertical="center" wrapText="1"/>
      <protection/>
    </xf>
    <xf numFmtId="0" fontId="14" fillId="0" borderId="74" xfId="216" applyFont="1" applyFill="1" applyBorder="1" applyAlignment="1">
      <alignment horizontal="center" vertical="center" wrapText="1"/>
      <protection/>
    </xf>
    <xf numFmtId="0" fontId="14" fillId="0" borderId="2" xfId="216" applyFont="1" applyFill="1" applyBorder="1" applyAlignment="1">
      <alignment horizontal="center" vertical="center" wrapText="1"/>
      <protection/>
    </xf>
    <xf numFmtId="0" fontId="14" fillId="0" borderId="77" xfId="216" applyFont="1" applyFill="1" applyBorder="1" applyAlignment="1">
      <alignment horizontal="center" vertical="center" wrapText="1"/>
      <protection/>
    </xf>
    <xf numFmtId="0" fontId="14" fillId="0" borderId="23" xfId="216" applyFont="1" applyFill="1" applyBorder="1" applyAlignment="1">
      <alignment horizontal="center" vertical="center" wrapText="1"/>
      <protection/>
    </xf>
    <xf numFmtId="0" fontId="14" fillId="0" borderId="19" xfId="216" applyFont="1" applyFill="1" applyBorder="1" applyAlignment="1">
      <alignment horizontal="center" vertical="center" wrapText="1"/>
      <protection/>
    </xf>
    <xf numFmtId="0" fontId="14" fillId="0" borderId="26" xfId="216" applyFont="1" applyFill="1" applyBorder="1" applyAlignment="1">
      <alignment horizontal="center" vertical="center" wrapText="1"/>
      <protection/>
    </xf>
    <xf numFmtId="0" fontId="11" fillId="0" borderId="0" xfId="216" applyFont="1" applyFill="1" applyAlignment="1">
      <alignment horizontal="center" vertical="center"/>
      <protection/>
    </xf>
    <xf numFmtId="0" fontId="6" fillId="0" borderId="30" xfId="216" applyFont="1" applyFill="1" applyBorder="1" applyAlignment="1">
      <alignment horizontal="center" vertical="center" wrapText="1"/>
      <protection/>
    </xf>
    <xf numFmtId="0" fontId="6" fillId="0" borderId="19" xfId="216" applyFont="1" applyFill="1" applyBorder="1" applyAlignment="1">
      <alignment horizontal="center" vertical="center" wrapText="1"/>
      <protection/>
    </xf>
    <xf numFmtId="0" fontId="6" fillId="0" borderId="26" xfId="216" applyFont="1" applyFill="1" applyBorder="1" applyAlignment="1">
      <alignment horizontal="center" vertical="center" wrapText="1"/>
      <protection/>
    </xf>
    <xf numFmtId="0" fontId="14" fillId="0" borderId="78" xfId="216" applyFont="1" applyFill="1" applyBorder="1" applyAlignment="1">
      <alignment horizontal="center" vertical="center"/>
      <protection/>
    </xf>
    <xf numFmtId="0" fontId="14" fillId="0" borderId="63" xfId="216" applyFont="1" applyFill="1" applyBorder="1" applyAlignment="1">
      <alignment horizontal="center" vertical="center"/>
      <protection/>
    </xf>
    <xf numFmtId="0" fontId="14" fillId="0" borderId="24" xfId="216" applyFont="1" applyFill="1" applyBorder="1" applyAlignment="1">
      <alignment horizontal="center" vertical="center" wrapText="1"/>
      <protection/>
    </xf>
    <xf numFmtId="0" fontId="14" fillId="0" borderId="17" xfId="216" applyFont="1" applyFill="1" applyBorder="1" applyAlignment="1">
      <alignment horizontal="center" vertical="center" wrapText="1"/>
      <protection/>
    </xf>
    <xf numFmtId="0" fontId="14" fillId="0" borderId="16" xfId="216" applyFont="1" applyFill="1" applyBorder="1" applyAlignment="1">
      <alignment horizontal="center" vertical="center" wrapText="1"/>
      <protection/>
    </xf>
    <xf numFmtId="0" fontId="6" fillId="0" borderId="22" xfId="216" applyFont="1" applyFill="1" applyBorder="1" applyAlignment="1">
      <alignment horizontal="center" vertical="center" wrapText="1"/>
      <protection/>
    </xf>
    <xf numFmtId="0" fontId="6" fillId="0" borderId="21" xfId="216" applyFont="1" applyFill="1" applyBorder="1" applyAlignment="1">
      <alignment horizontal="center" vertical="center" wrapText="1"/>
      <protection/>
    </xf>
    <xf numFmtId="0" fontId="14" fillId="0" borderId="79" xfId="216" applyFont="1" applyFill="1" applyBorder="1" applyAlignment="1">
      <alignment horizontal="center" vertical="center"/>
      <protection/>
    </xf>
    <xf numFmtId="3" fontId="14" fillId="0" borderId="0" xfId="215" applyNumberFormat="1" applyFont="1" applyFill="1" applyBorder="1" applyAlignment="1">
      <alignment horizontal="right" vertical="center"/>
      <protection/>
    </xf>
    <xf numFmtId="0" fontId="14" fillId="0" borderId="2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70" xfId="216" applyFont="1" applyFill="1" applyBorder="1" applyAlignment="1">
      <alignment horizontal="center" vertical="center" wrapText="1"/>
      <protection/>
    </xf>
    <xf numFmtId="0" fontId="6" fillId="0" borderId="27" xfId="216" applyFont="1" applyFill="1" applyBorder="1" applyAlignment="1">
      <alignment horizontal="center" vertical="center" wrapText="1"/>
      <protection/>
    </xf>
    <xf numFmtId="0" fontId="6" fillId="0" borderId="24" xfId="216" applyFont="1" applyFill="1" applyBorder="1" applyAlignment="1">
      <alignment horizontal="center" vertical="center" wrapText="1"/>
      <protection/>
    </xf>
    <xf numFmtId="0" fontId="6" fillId="0" borderId="17" xfId="216" applyFont="1" applyFill="1" applyBorder="1" applyAlignment="1">
      <alignment horizontal="center" vertical="center" wrapText="1"/>
      <protection/>
    </xf>
    <xf numFmtId="0" fontId="6" fillId="0" borderId="16" xfId="216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horizontal="left" vertical="top"/>
    </xf>
    <xf numFmtId="0" fontId="4" fillId="0" borderId="8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98" fillId="23" borderId="84" xfId="0" applyFont="1" applyFill="1" applyBorder="1" applyAlignment="1">
      <alignment horizontal="center" vertical="center"/>
    </xf>
    <xf numFmtId="0" fontId="98" fillId="23" borderId="85" xfId="0" applyFont="1" applyFill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wrapText="1"/>
    </xf>
    <xf numFmtId="0" fontId="14" fillId="0" borderId="4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6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wrapText="1"/>
    </xf>
    <xf numFmtId="0" fontId="69" fillId="0" borderId="47" xfId="0" applyFont="1" applyFill="1" applyBorder="1" applyAlignment="1">
      <alignment horizontal="center" wrapText="1"/>
    </xf>
    <xf numFmtId="0" fontId="52" fillId="0" borderId="42" xfId="0" applyFont="1" applyFill="1" applyBorder="1" applyAlignment="1">
      <alignment horizontal="center" wrapText="1" shrinkToFit="1"/>
    </xf>
    <xf numFmtId="0" fontId="80" fillId="0" borderId="22" xfId="202" applyFont="1" applyFill="1" applyBorder="1" applyAlignment="1" applyProtection="1">
      <alignment horizontal="center" vertical="center" wrapText="1"/>
      <protection/>
    </xf>
    <xf numFmtId="0" fontId="80" fillId="0" borderId="21" xfId="202" applyFont="1" applyFill="1" applyBorder="1" applyAlignment="1" applyProtection="1">
      <alignment horizontal="center" vertical="center" wrapText="1"/>
      <protection/>
    </xf>
    <xf numFmtId="0" fontId="80" fillId="0" borderId="27" xfId="202" applyFont="1" applyFill="1" applyBorder="1" applyAlignment="1" applyProtection="1">
      <alignment horizontal="center" vertical="center" wrapText="1"/>
      <protection/>
    </xf>
    <xf numFmtId="0" fontId="80" fillId="0" borderId="33" xfId="202" applyFont="1" applyFill="1" applyBorder="1" applyAlignment="1" applyProtection="1">
      <alignment horizontal="center" vertical="center" wrapText="1"/>
      <protection/>
    </xf>
    <xf numFmtId="0" fontId="80" fillId="0" borderId="87" xfId="202" applyFont="1" applyFill="1" applyBorder="1" applyAlignment="1" applyProtection="1">
      <alignment horizontal="center" vertical="center" wrapText="1"/>
      <protection/>
    </xf>
    <xf numFmtId="0" fontId="122" fillId="0" borderId="22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122" fillId="0" borderId="22" xfId="0" applyFont="1" applyFill="1" applyBorder="1" applyAlignment="1">
      <alignment horizontal="center" vertical="center" wrapText="1" shrinkToFit="1"/>
    </xf>
    <xf numFmtId="0" fontId="80" fillId="0" borderId="21" xfId="0" applyFont="1" applyFill="1" applyBorder="1" applyAlignment="1">
      <alignment horizontal="center" vertical="center" shrinkToFit="1"/>
    </xf>
    <xf numFmtId="0" fontId="80" fillId="0" borderId="27" xfId="0" applyFont="1" applyFill="1" applyBorder="1" applyAlignment="1">
      <alignment horizontal="center" vertical="center" shrinkToFit="1"/>
    </xf>
    <xf numFmtId="0" fontId="122" fillId="0" borderId="74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22" fillId="0" borderId="23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113" fillId="0" borderId="33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87" xfId="0" applyFont="1" applyFill="1" applyBorder="1" applyAlignment="1">
      <alignment horizontal="center" vertical="center" wrapText="1"/>
    </xf>
    <xf numFmtId="0" fontId="122" fillId="0" borderId="33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87" xfId="0" applyFont="1" applyFill="1" applyBorder="1" applyAlignment="1">
      <alignment horizontal="center" vertical="center" wrapText="1"/>
    </xf>
    <xf numFmtId="0" fontId="122" fillId="0" borderId="24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77" fontId="104" fillId="27" borderId="33" xfId="0" applyNumberFormat="1" applyFont="1" applyFill="1" applyBorder="1" applyAlignment="1">
      <alignment horizontal="center" vertical="center" shrinkToFit="1"/>
    </xf>
    <xf numFmtId="177" fontId="104" fillId="27" borderId="33" xfId="173" applyNumberFormat="1" applyFont="1" applyFill="1" applyBorder="1" applyAlignment="1">
      <alignment horizontal="center" vertical="center" wrapText="1" shrinkToFit="1"/>
    </xf>
    <xf numFmtId="177" fontId="104" fillId="27" borderId="33" xfId="173" applyNumberFormat="1" applyFont="1" applyFill="1" applyBorder="1" applyAlignment="1">
      <alignment horizontal="center" vertical="center" shrinkToFit="1"/>
    </xf>
    <xf numFmtId="49" fontId="104" fillId="27" borderId="33" xfId="0" applyNumberFormat="1" applyFont="1" applyFill="1" applyBorder="1" applyAlignment="1">
      <alignment horizontal="center" vertical="center" shrinkToFit="1"/>
    </xf>
    <xf numFmtId="0" fontId="104" fillId="27" borderId="33" xfId="0" applyNumberFormat="1" applyFont="1" applyFill="1" applyBorder="1" applyAlignment="1">
      <alignment horizontal="center" vertical="center" wrapText="1" shrinkToFit="1"/>
    </xf>
    <xf numFmtId="0" fontId="104" fillId="27" borderId="33" xfId="0" applyNumberFormat="1" applyFont="1" applyFill="1" applyBorder="1" applyAlignment="1">
      <alignment horizontal="center" vertical="center" shrinkToFit="1"/>
    </xf>
    <xf numFmtId="177" fontId="104" fillId="27" borderId="33" xfId="0" applyNumberFormat="1" applyFont="1" applyFill="1" applyBorder="1" applyAlignment="1">
      <alignment horizontal="center" vertical="center" wrapText="1" shrinkToFit="1"/>
    </xf>
    <xf numFmtId="177" fontId="105" fillId="27" borderId="22" xfId="0" applyNumberFormat="1" applyFont="1" applyFill="1" applyBorder="1" applyAlignment="1">
      <alignment horizontal="center" vertical="center" wrapText="1" shrinkToFit="1"/>
    </xf>
    <xf numFmtId="177" fontId="105" fillId="27" borderId="21" xfId="0" applyNumberFormat="1" applyFont="1" applyFill="1" applyBorder="1" applyAlignment="1">
      <alignment horizontal="center" vertical="center" wrapText="1" shrinkToFit="1"/>
    </xf>
    <xf numFmtId="177" fontId="105" fillId="27" borderId="40" xfId="0" applyNumberFormat="1" applyFont="1" applyFill="1" applyBorder="1" applyAlignment="1">
      <alignment horizontal="center" vertical="center" wrapText="1" shrinkToFit="1"/>
    </xf>
    <xf numFmtId="49" fontId="104" fillId="27" borderId="33" xfId="0" applyNumberFormat="1" applyFont="1" applyFill="1" applyBorder="1" applyAlignment="1">
      <alignment horizontal="center" vertical="center" wrapText="1" shrinkToFit="1"/>
    </xf>
    <xf numFmtId="0" fontId="125" fillId="0" borderId="0" xfId="0" applyFont="1" applyFill="1" applyAlignment="1">
      <alignment horizontal="center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14" fillId="0" borderId="99" xfId="0" applyFont="1" applyFill="1" applyBorder="1" applyAlignment="1">
      <alignment horizontal="center" vertical="center" wrapText="1" shrinkToFit="1"/>
    </xf>
    <xf numFmtId="0" fontId="14" fillId="0" borderId="67" xfId="0" applyFont="1" applyFill="1" applyBorder="1" applyAlignment="1">
      <alignment horizontal="center" vertical="center" wrapText="1" shrinkToFit="1"/>
    </xf>
    <xf numFmtId="0" fontId="14" fillId="0" borderId="69" xfId="0" applyFont="1" applyFill="1" applyBorder="1" applyAlignment="1">
      <alignment horizontal="center" vertical="center" wrapText="1"/>
    </xf>
    <xf numFmtId="177" fontId="104" fillId="26" borderId="33" xfId="0" applyNumberFormat="1" applyFont="1" applyFill="1" applyBorder="1" applyAlignment="1">
      <alignment horizontal="center" vertical="center" wrapText="1" shrinkToFit="1"/>
    </xf>
    <xf numFmtId="177" fontId="104" fillId="26" borderId="33" xfId="0" applyNumberFormat="1" applyFont="1" applyFill="1" applyBorder="1" applyAlignment="1">
      <alignment horizontal="center" vertical="center" shrinkToFit="1"/>
    </xf>
    <xf numFmtId="0" fontId="104" fillId="26" borderId="33" xfId="0" applyNumberFormat="1" applyFont="1" applyFill="1" applyBorder="1" applyAlignment="1">
      <alignment horizontal="center" vertical="center" wrapText="1" shrinkToFit="1"/>
    </xf>
    <xf numFmtId="0" fontId="104" fillId="26" borderId="33" xfId="0" applyFont="1" applyFill="1" applyBorder="1" applyAlignment="1">
      <alignment horizontal="center" vertical="center" wrapText="1" shrinkToFit="1"/>
    </xf>
    <xf numFmtId="0" fontId="112" fillId="0" borderId="0" xfId="0" applyFont="1" applyFill="1" applyAlignment="1">
      <alignment horizontal="right"/>
    </xf>
    <xf numFmtId="0" fontId="112" fillId="0" borderId="0" xfId="0" applyFont="1" applyFill="1" applyAlignment="1">
      <alignment horizontal="right"/>
    </xf>
    <xf numFmtId="0" fontId="104" fillId="27" borderId="33" xfId="173" applyNumberFormat="1" applyFont="1" applyFill="1" applyBorder="1" applyAlignment="1">
      <alignment horizontal="center" vertical="center" wrapText="1" shrinkToFit="1"/>
    </xf>
    <xf numFmtId="0" fontId="104" fillId="27" borderId="33" xfId="173" applyNumberFormat="1" applyFont="1" applyFill="1" applyBorder="1" applyAlignment="1">
      <alignment horizontal="center" vertical="center" shrinkToFit="1"/>
    </xf>
    <xf numFmtId="0" fontId="125" fillId="0" borderId="0" xfId="0" applyFont="1" applyAlignment="1">
      <alignment horizontal="center"/>
    </xf>
    <xf numFmtId="0" fontId="14" fillId="0" borderId="52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</cellXfs>
  <cellStyles count="2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A¨­￠￢￠O [0]_INQUIRY ￠?￥i¨u¡AAⓒ￢Aⓒª " xfId="38"/>
    <cellStyle name="A¨­￠￢￠O_INQUIRY ￠?￥i¨u¡AAⓒ￢Aⓒª " xfId="39"/>
    <cellStyle name="ÅëÈ­ [0]_¼ÕÀÍ¿¹»ê" xfId="40"/>
    <cellStyle name="AeE­ [0]_¼OAI¿¹≫e" xfId="41"/>
    <cellStyle name="ÅëÈ­ [0]_ÀÎ°Çºñ,¿ÜÁÖºñ" xfId="42"/>
    <cellStyle name="AeE­ [0]_AI°Cºn,μμ±Þºn" xfId="43"/>
    <cellStyle name="ÅëÈ­ [0]_laroux" xfId="44"/>
    <cellStyle name="AeE­ [0]_laroux_1" xfId="45"/>
    <cellStyle name="ÅëÈ­ [0]_laroux_1" xfId="46"/>
    <cellStyle name="AeE­ [0]_laroux_2" xfId="47"/>
    <cellStyle name="ÅëÈ­ [0]_laroux_2" xfId="48"/>
    <cellStyle name="AeE­ [0]_laroux_2_41-06농림16" xfId="49"/>
    <cellStyle name="ÅëÈ­ [0]_laroux_2_41-06농림16" xfId="50"/>
    <cellStyle name="AeE­ [0]_laroux_2_41-06농림41" xfId="51"/>
    <cellStyle name="ÅëÈ­ [0]_laroux_2_41-06농림41" xfId="52"/>
    <cellStyle name="AeE­ [0]_Sheet1" xfId="53"/>
    <cellStyle name="ÅëÈ­ [0]_Sheet1" xfId="54"/>
    <cellStyle name="ÅëÈ­_¼ÕÀÍ¿¹»ê" xfId="55"/>
    <cellStyle name="AeE­_¼OAI¿¹≫e" xfId="56"/>
    <cellStyle name="ÅëÈ­_ÀÎ°Çºñ,¿ÜÁÖºñ" xfId="57"/>
    <cellStyle name="AeE­_AI°Cºn,μμ±Þºn" xfId="58"/>
    <cellStyle name="ÅëÈ­_laroux" xfId="59"/>
    <cellStyle name="AeE­_laroux_1" xfId="60"/>
    <cellStyle name="ÅëÈ­_laroux_1" xfId="61"/>
    <cellStyle name="AeE­_laroux_2" xfId="62"/>
    <cellStyle name="ÅëÈ­_laroux_2" xfId="63"/>
    <cellStyle name="AeE­_laroux_2_41-06농림16" xfId="64"/>
    <cellStyle name="ÅëÈ­_laroux_2_41-06농림16" xfId="65"/>
    <cellStyle name="AeE­_laroux_2_41-06농림41" xfId="66"/>
    <cellStyle name="ÅëÈ­_laroux_2_41-06농림41" xfId="67"/>
    <cellStyle name="AeE­_Sheet1" xfId="68"/>
    <cellStyle name="ÅëÈ­_Sheet1" xfId="69"/>
    <cellStyle name="AeE­_Sheet1_41-06농림16" xfId="70"/>
    <cellStyle name="ÅëÈ­_Sheet1_41-06농림16" xfId="71"/>
    <cellStyle name="AeE­_Sheet1_41-06농림41" xfId="72"/>
    <cellStyle name="ÅëÈ­_Sheet1_41-06농림41" xfId="73"/>
    <cellStyle name="AeE¡ⓒ [0]_INQUIRY ￠?￥i¨u¡AAⓒ￢Aⓒª " xfId="74"/>
    <cellStyle name="AeE¡ⓒ_INQUIRY ￠?￥i¨u¡AAⓒ￢Aⓒª " xfId="75"/>
    <cellStyle name="ÄÞ¸¶ [0]_¼ÕÀÍ¿¹»ê" xfId="76"/>
    <cellStyle name="AÞ¸¶ [0]_¼OAI¿¹≫e" xfId="77"/>
    <cellStyle name="ÄÞ¸¶ [0]_ÀÎ°Çºñ,¿ÜÁÖºñ" xfId="78"/>
    <cellStyle name="AÞ¸¶ [0]_AI°Cºn,μμ±Þºn" xfId="79"/>
    <cellStyle name="ÄÞ¸¶ [0]_laroux" xfId="80"/>
    <cellStyle name="AÞ¸¶ [0]_laroux_1" xfId="81"/>
    <cellStyle name="ÄÞ¸¶ [0]_laroux_1" xfId="82"/>
    <cellStyle name="AÞ¸¶ [0]_Sheet1" xfId="83"/>
    <cellStyle name="ÄÞ¸¶ [0]_Sheet1" xfId="84"/>
    <cellStyle name="ÄÞ¸¶_¼ÕÀÍ¿¹»ê" xfId="85"/>
    <cellStyle name="AÞ¸¶_¼OAI¿¹≫e" xfId="86"/>
    <cellStyle name="ÄÞ¸¶_ÀÎ°Çºñ,¿ÜÁÖºñ" xfId="87"/>
    <cellStyle name="AÞ¸¶_AI°Cºn,μμ±Þºn" xfId="88"/>
    <cellStyle name="ÄÞ¸¶_laroux" xfId="89"/>
    <cellStyle name="AÞ¸¶_laroux_1" xfId="90"/>
    <cellStyle name="ÄÞ¸¶_laroux_1" xfId="91"/>
    <cellStyle name="AÞ¸¶_Sheet1" xfId="92"/>
    <cellStyle name="ÄÞ¸¶_Sheet1" xfId="93"/>
    <cellStyle name="AÞ¸¶_Sheet1_41-06농림16" xfId="94"/>
    <cellStyle name="ÄÞ¸¶_Sheet1_41-06농림16" xfId="95"/>
    <cellStyle name="AÞ¸¶_Sheet1_41-06농림41" xfId="96"/>
    <cellStyle name="ÄÞ¸¶_Sheet1_41-06농림41" xfId="97"/>
    <cellStyle name="C¡IA¨ª_¡ic¨u¡A¨￢I¨￢¡Æ AN¡Æe " xfId="98"/>
    <cellStyle name="Ç¥ÁØ_¼ÕÀÍ¿¹»ê" xfId="99"/>
    <cellStyle name="C￥AØ_¼OAI¿¹≫e" xfId="100"/>
    <cellStyle name="Ç¥ÁØ_ÀÎ°Çºñ,¿ÜÁÖºñ" xfId="101"/>
    <cellStyle name="C￥AØ_AI°Cºn,μμ±Þºn" xfId="102"/>
    <cellStyle name="Ç¥ÁØ_laroux" xfId="103"/>
    <cellStyle name="C￥AØ_laroux_1" xfId="104"/>
    <cellStyle name="Ç¥ÁØ_laroux_1" xfId="105"/>
    <cellStyle name="C￥AØ_laroux_1_Sheet1" xfId="106"/>
    <cellStyle name="Ç¥ÁØ_laroux_1_Sheet1" xfId="107"/>
    <cellStyle name="C￥AØ_laroux_2" xfId="108"/>
    <cellStyle name="Ç¥ÁØ_laroux_2" xfId="109"/>
    <cellStyle name="C￥AØ_laroux_2_Sheet1" xfId="110"/>
    <cellStyle name="Ç¥ÁØ_laroux_2_Sheet1" xfId="111"/>
    <cellStyle name="C￥AØ_laroux_3" xfId="112"/>
    <cellStyle name="Ç¥ÁØ_laroux_3" xfId="113"/>
    <cellStyle name="C￥AØ_laroux_4" xfId="114"/>
    <cellStyle name="Ç¥ÁØ_laroux_4" xfId="115"/>
    <cellStyle name="C￥AØ_laroux_Sheet1" xfId="116"/>
    <cellStyle name="Ç¥ÁØ_laroux_Sheet1" xfId="117"/>
    <cellStyle name="C￥AØ_Sheet1" xfId="118"/>
    <cellStyle name="Ç¥ÁØ_Sheet1" xfId="119"/>
    <cellStyle name="Calc Currency (0)" xfId="120"/>
    <cellStyle name="Comma [0]_ SG&amp;A Bridge " xfId="121"/>
    <cellStyle name="Comma_ SG&amp;A Bridge " xfId="122"/>
    <cellStyle name="Comma0" xfId="123"/>
    <cellStyle name="Curren?_x0012_퐀_x0017_?" xfId="124"/>
    <cellStyle name="Currency [0]_ SG&amp;A Bridge " xfId="125"/>
    <cellStyle name="Currency_ SG&amp;A Bridge " xfId="126"/>
    <cellStyle name="Currency0" xfId="127"/>
    <cellStyle name="Date" xfId="128"/>
    <cellStyle name="Fixed" xfId="129"/>
    <cellStyle name="Header1" xfId="130"/>
    <cellStyle name="Header2" xfId="131"/>
    <cellStyle name="Heading 1" xfId="132"/>
    <cellStyle name="Heading 2" xfId="133"/>
    <cellStyle name="HEADING1" xfId="134"/>
    <cellStyle name="HEADING2" xfId="135"/>
    <cellStyle name="Normal_ SG&amp;A Bridge " xfId="136"/>
    <cellStyle name="Percent [2]" xfId="137"/>
    <cellStyle name="subhead" xfId="138"/>
    <cellStyle name="title [1]" xfId="139"/>
    <cellStyle name="title [2]" xfId="140"/>
    <cellStyle name="Total" xfId="141"/>
    <cellStyle name="강조색1" xfId="142"/>
    <cellStyle name="강조색2" xfId="143"/>
    <cellStyle name="강조색3" xfId="144"/>
    <cellStyle name="강조색4" xfId="145"/>
    <cellStyle name="강조색5" xfId="146"/>
    <cellStyle name="강조색6" xfId="147"/>
    <cellStyle name="경고문" xfId="148"/>
    <cellStyle name="계산" xfId="149"/>
    <cellStyle name="咬訌裝?INCOM1" xfId="150"/>
    <cellStyle name="咬訌裝?INCOM10" xfId="151"/>
    <cellStyle name="咬訌裝?INCOM2" xfId="152"/>
    <cellStyle name="咬訌裝?INCOM3" xfId="153"/>
    <cellStyle name="咬訌裝?INCOM4" xfId="154"/>
    <cellStyle name="咬訌裝?INCOM5" xfId="155"/>
    <cellStyle name="咬訌裝?INCOM6" xfId="156"/>
    <cellStyle name="咬訌裝?INCOM7" xfId="157"/>
    <cellStyle name="咬訌裝?INCOM8" xfId="158"/>
    <cellStyle name="咬訌裝?INCOM9" xfId="159"/>
    <cellStyle name="咬訌裝?PRIB11" xfId="160"/>
    <cellStyle name="나쁨" xfId="161"/>
    <cellStyle name="똿뗦먛귟 [0.00]_PRODUCT DETAIL Q1" xfId="162"/>
    <cellStyle name="똿뗦먛귟_PRODUCT DETAIL Q1" xfId="163"/>
    <cellStyle name="메모" xfId="164"/>
    <cellStyle name="믅됞 [0.00]_PRODUCT DETAIL Q1" xfId="165"/>
    <cellStyle name="믅됞_PRODUCT DETAIL Q1" xfId="166"/>
    <cellStyle name="백분율 [0]" xfId="167"/>
    <cellStyle name="백분율 [2]" xfId="168"/>
    <cellStyle name="보통" xfId="169"/>
    <cellStyle name="뷭?_BOOKSHIP" xfId="170"/>
    <cellStyle name="설명 텍스트" xfId="171"/>
    <cellStyle name="셀 확인" xfId="172"/>
    <cellStyle name="쉼표 [0]" xfId="173"/>
    <cellStyle name="쉼표 [0] 2" xfId="174"/>
    <cellStyle name="쉼표 [0] 2 2" xfId="175"/>
    <cellStyle name="쉼표 [0] 2 2 2" xfId="176"/>
    <cellStyle name="쉼표 [0] 2_충청북도교육감,청주교육청" xfId="177"/>
    <cellStyle name="쉼표 [0] 3" xfId="178"/>
    <cellStyle name="쉼표 [0]_각대학" xfId="179"/>
    <cellStyle name="쉼표 [0]_충청북도교육청(도청)" xfId="180"/>
    <cellStyle name="스타일 1" xfId="181"/>
    <cellStyle name="안건회계법인" xfId="182"/>
    <cellStyle name="연결된 셀" xfId="183"/>
    <cellStyle name="요약" xfId="184"/>
    <cellStyle name="입력" xfId="185"/>
    <cellStyle name="제목" xfId="186"/>
    <cellStyle name="제목 1" xfId="187"/>
    <cellStyle name="제목 2" xfId="188"/>
    <cellStyle name="제목 3" xfId="189"/>
    <cellStyle name="제목 4" xfId="190"/>
    <cellStyle name="좋음" xfId="191"/>
    <cellStyle name="출력" xfId="192"/>
    <cellStyle name="콤마 [0]_ 견적기준 FLOW " xfId="193"/>
    <cellStyle name="콤마 [0]_해안선및도서" xfId="194"/>
    <cellStyle name="콤마 [2]" xfId="195"/>
    <cellStyle name="통화 [0] 2" xfId="196"/>
    <cellStyle name="표준 11" xfId="197"/>
    <cellStyle name="표준 12" xfId="198"/>
    <cellStyle name="표준 14" xfId="199"/>
    <cellStyle name="표준 16 10" xfId="200"/>
    <cellStyle name="표준 2" xfId="201"/>
    <cellStyle name="표준 2 2" xfId="202"/>
    <cellStyle name="표준 2 3" xfId="203"/>
    <cellStyle name="표준 2_14교육및문화" xfId="204"/>
    <cellStyle name="표준 3" xfId="205"/>
    <cellStyle name="표준 3 2" xfId="206"/>
    <cellStyle name="표준 3_충청북도교육감,청주교육청" xfId="207"/>
    <cellStyle name="표준 4" xfId="208"/>
    <cellStyle name="표준 5" xfId="209"/>
    <cellStyle name="표준 6" xfId="210"/>
    <cellStyle name="표준 8" xfId="211"/>
    <cellStyle name="표준_179완)12.대학원 (3)" xfId="212"/>
    <cellStyle name="표준_180완)13.기타학교" xfId="213"/>
    <cellStyle name="표준_181완)14.적령아동취학" xfId="214"/>
    <cellStyle name="표준_182완)15.사설학원" xfId="215"/>
    <cellStyle name="표준_Book1" xfId="216"/>
    <cellStyle name="표준_문화예술과_1" xfId="217"/>
    <cellStyle name="표준_수련시설현황" xfId="218"/>
    <cellStyle name="하이퍼링크 2" xfId="219"/>
    <cellStyle name="백분율" xfId="220"/>
    <cellStyle name="하이퍼링크" xfId="221"/>
    <cellStyle name="표준 25" xfId="222"/>
    <cellStyle name="표준 7" xfId="223"/>
    <cellStyle name="_Capex Tracking Control Sheet -ADMIN " xfId="224"/>
    <cellStyle name="_Project tracking Puri (Diana) per March'06 " xfId="225"/>
    <cellStyle name="_Recon with FAR " xfId="226"/>
    <cellStyle name="¤@?e_TEST-1 " xfId="227"/>
    <cellStyle name="AeE­ [0]_°eE¹_11¿a½A " xfId="228"/>
    <cellStyle name="AeE­_°eE¹_11¿a½A " xfId="229"/>
    <cellStyle name="AÞ¸¶ [0]_°eE¹_11¿a½A " xfId="230"/>
    <cellStyle name="AÞ¸¶_°eE¹_11¿a½A " xfId="231"/>
    <cellStyle name="C￥AØ_¸AAa.¼OAI " xfId="232"/>
    <cellStyle name="Currency1" xfId="233"/>
    <cellStyle name="Hyperlink" xfId="234"/>
    <cellStyle name="Millares [0]_2AV_M_M " xfId="235"/>
    <cellStyle name="Moneda [0]_2AV_M_M " xfId="236"/>
    <cellStyle name="Moneda_2AV_M_M " xfId="237"/>
    <cellStyle name="콤마_  종  합  " xfId="238"/>
    <cellStyle name="쉼표 [0] 4" xfId="239"/>
    <cellStyle name="표준 5 2" xfId="240"/>
    <cellStyle name="표준 2 2 3" xfId="241"/>
    <cellStyle name="표준 2 3 2" xfId="242"/>
    <cellStyle name="쉼표 [0] 2 4" xfId="243"/>
    <cellStyle name="표준 2 2 8" xfId="244"/>
    <cellStyle name="표준 10 10" xfId="245"/>
    <cellStyle name="표준 2 2 2" xfId="246"/>
    <cellStyle name="표준 112" xfId="247"/>
    <cellStyle name="표준 3 2 2" xfId="248"/>
    <cellStyle name="표준 3 3" xfId="249"/>
    <cellStyle name="쉼표 [0] 2 2 3" xfId="250"/>
    <cellStyle name="표준 53" xfId="251"/>
    <cellStyle name="표준 2 7" xfId="252"/>
    <cellStyle name="표준 2 6" xfId="253"/>
    <cellStyle name="쉼표 [0] 2 2 2 2" xfId="254"/>
    <cellStyle name="표준 2 4" xfId="255"/>
    <cellStyle name="쉼표 [0] 2 3" xfId="256"/>
    <cellStyle name="표준 17" xfId="257"/>
    <cellStyle name="표준 4 2" xfId="258"/>
    <cellStyle name="쉼표 [0] 5" xfId="259"/>
  </cellStyles>
  <dxfs count="4">
    <dxf>
      <fill>
        <patternFill>
          <bgColor rgb="FF7BB0FD"/>
        </patternFill>
      </fill>
      <border/>
    </dxf>
    <dxf>
      <fill>
        <patternFill>
          <bgColor rgb="FF7BB0FD"/>
        </patternFill>
      </fill>
      <border/>
    </dxf>
    <dxf>
      <fill>
        <patternFill>
          <bgColor rgb="FF7BB0FD"/>
        </patternFill>
      </fill>
      <border/>
    </dxf>
    <dxf>
      <fill>
        <patternFill>
          <bgColor rgb="FF7BB0FD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485775</xdr:colOff>
      <xdr:row>14</xdr:row>
      <xdr:rowOff>266700</xdr:rowOff>
    </xdr:from>
    <xdr:ext cx="0" cy="171450"/>
    <xdr:sp macro="" textlink="">
      <xdr:nvSpPr>
        <xdr:cNvPr id="2" name="TextBox 1"/>
        <xdr:cNvSpPr txBox="1"/>
      </xdr:nvSpPr>
      <xdr:spPr>
        <a:xfrm>
          <a:off x="9353550" y="39624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nt\project\WINDOWS\&#48148;&#53461;%20&#54868;&#47732;\LG_CALTEX\LG_CALTEX\&#49888;&#44368;&#49885;&#44060;&#51064;\01&#44144;&#47000;&#49440;&#44204;&#51201;\SECL_HYCO\DCS&#44204;&#51201;\cs1000\DEC_DHDSR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7.1.248.135\pt\LeeJuHee\&#50629;&#47924;\59&#54924;%20&#53685;&#44228;&#50672;&#48372;(2018.12.31&#44592;&#51456;)%20&#51060;&#51452;&#55148;&#51088;&#47308;\3.&#51088;&#47308;\14-18%20&#44277;&#44277;&#46020;&#49436;&#44288;-&#46020;&#49436;&#44288;&#53685;&#44228;_&#44277;&#44277;_2019_08_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원본"/>
      <sheetName val="Sheet12"/>
      <sheetName val="총정리-통계연보양식으로"/>
      <sheetName val="도서수"/>
      <sheetName val="비도서"/>
      <sheetName val="연속간행물"/>
      <sheetName val="시설및설비(좌석수)"/>
      <sheetName val="직원"/>
      <sheetName val="예산"/>
      <sheetName val="이용자수"/>
      <sheetName val="대출자수"/>
      <sheetName val="대출현황"/>
    </sheetNames>
    <sheetDataSet>
      <sheetData sheetId="0"/>
      <sheetData sheetId="1"/>
      <sheetData sheetId="2"/>
      <sheetData sheetId="3">
        <row r="3">
          <cell r="C3" t="str">
            <v>도서 수</v>
          </cell>
        </row>
        <row r="4">
          <cell r="B4" t="str">
            <v>강내도서관</v>
          </cell>
          <cell r="C4">
            <v>82438</v>
          </cell>
        </row>
        <row r="5">
          <cell r="B5" t="str">
            <v>미원교육도서관</v>
          </cell>
          <cell r="C5">
            <v>70023</v>
          </cell>
        </row>
        <row r="6">
          <cell r="B6" t="str">
            <v>오창호수도서관</v>
          </cell>
          <cell r="C6">
            <v>110936</v>
          </cell>
        </row>
        <row r="7">
          <cell r="B7" t="str">
            <v>옥산도서관</v>
          </cell>
          <cell r="C7">
            <v>64826</v>
          </cell>
        </row>
        <row r="8">
          <cell r="B8" t="str">
            <v>청주기적의도서관</v>
          </cell>
          <cell r="C8">
            <v>48750</v>
          </cell>
        </row>
        <row r="9">
          <cell r="B9" t="str">
            <v>청주상당도서관</v>
          </cell>
          <cell r="C9">
            <v>122093</v>
          </cell>
        </row>
        <row r="10">
          <cell r="B10" t="str">
            <v>청주서원도서관</v>
          </cell>
          <cell r="C10">
            <v>110206</v>
          </cell>
        </row>
        <row r="11">
          <cell r="B11" t="str">
            <v>청주시립도서관</v>
          </cell>
          <cell r="C11">
            <v>271668</v>
          </cell>
        </row>
        <row r="12">
          <cell r="B12" t="str">
            <v>청주시립오송도서관</v>
          </cell>
          <cell r="C12">
            <v>98644</v>
          </cell>
        </row>
        <row r="13">
          <cell r="B13" t="str">
            <v>청주신율봉어린이도서관</v>
          </cell>
          <cell r="C13">
            <v>72805</v>
          </cell>
        </row>
        <row r="14">
          <cell r="B14" t="str">
            <v>청주오창도서관</v>
          </cell>
          <cell r="C14">
            <v>92686</v>
          </cell>
        </row>
        <row r="15">
          <cell r="B15" t="str">
            <v>청주청원도서관</v>
          </cell>
          <cell r="C15">
            <v>138017</v>
          </cell>
        </row>
        <row r="16">
          <cell r="B16" t="str">
            <v>청주흥덕도서관</v>
          </cell>
          <cell r="C16">
            <v>123618</v>
          </cell>
        </row>
        <row r="17">
          <cell r="B17" t="str">
            <v>충청북도교육도서관</v>
          </cell>
          <cell r="C17">
            <v>421650</v>
          </cell>
        </row>
        <row r="18">
          <cell r="B18" t="str">
            <v>충청북도교육문화원</v>
          </cell>
          <cell r="C18">
            <v>38125</v>
          </cell>
        </row>
        <row r="19">
          <cell r="B19" t="str">
            <v>합계</v>
          </cell>
          <cell r="C19">
            <v>1866485</v>
          </cell>
        </row>
      </sheetData>
      <sheetData sheetId="4">
        <row r="3">
          <cell r="C3" t="str">
            <v>향토자료(권수)</v>
          </cell>
          <cell r="D3" t="str">
            <v>시청각자료(점)</v>
          </cell>
          <cell r="E3" t="str">
            <v>전자저널(종)</v>
          </cell>
          <cell r="F3" t="str">
            <v>전자도서(종)</v>
          </cell>
        </row>
        <row r="4">
          <cell r="B4" t="str">
            <v>강내도서관</v>
          </cell>
          <cell r="C4">
            <v>21</v>
          </cell>
          <cell r="D4">
            <v>0</v>
          </cell>
          <cell r="E4">
            <v>3171</v>
          </cell>
          <cell r="F4">
            <v>7720</v>
          </cell>
        </row>
        <row r="5">
          <cell r="B5" t="str">
            <v>미원교육도서관</v>
          </cell>
          <cell r="C5">
            <v>0</v>
          </cell>
          <cell r="D5">
            <v>2218</v>
          </cell>
          <cell r="E5">
            <v>0</v>
          </cell>
          <cell r="F5">
            <v>0</v>
          </cell>
        </row>
        <row r="6">
          <cell r="B6" t="str">
            <v>오창호수도서관</v>
          </cell>
          <cell r="C6">
            <v>138</v>
          </cell>
          <cell r="D6">
            <v>2458</v>
          </cell>
          <cell r="E6">
            <v>3171</v>
          </cell>
          <cell r="F6">
            <v>7720</v>
          </cell>
        </row>
        <row r="7">
          <cell r="B7" t="str">
            <v>옥산도서관</v>
          </cell>
          <cell r="C7">
            <v>207</v>
          </cell>
          <cell r="D7">
            <v>1351</v>
          </cell>
          <cell r="E7">
            <v>3171</v>
          </cell>
          <cell r="F7">
            <v>7720</v>
          </cell>
        </row>
        <row r="8">
          <cell r="B8" t="str">
            <v>청주기적의도서관</v>
          </cell>
          <cell r="C8">
            <v>0</v>
          </cell>
          <cell r="D8">
            <v>67</v>
          </cell>
          <cell r="E8">
            <v>0</v>
          </cell>
          <cell r="F8">
            <v>0</v>
          </cell>
        </row>
        <row r="9">
          <cell r="B9" t="str">
            <v>청주상당도서관</v>
          </cell>
          <cell r="C9">
            <v>288</v>
          </cell>
          <cell r="D9">
            <v>8</v>
          </cell>
          <cell r="E9">
            <v>3171</v>
          </cell>
          <cell r="F9">
            <v>7720</v>
          </cell>
        </row>
        <row r="10">
          <cell r="B10" t="str">
            <v>청주서원도서관</v>
          </cell>
          <cell r="C10">
            <v>243</v>
          </cell>
          <cell r="D10">
            <v>1510</v>
          </cell>
          <cell r="E10">
            <v>3171</v>
          </cell>
          <cell r="F10">
            <v>7720</v>
          </cell>
        </row>
        <row r="11">
          <cell r="B11" t="str">
            <v>청주시립도서관</v>
          </cell>
          <cell r="C11">
            <v>1049</v>
          </cell>
          <cell r="D11">
            <v>8260</v>
          </cell>
          <cell r="E11">
            <v>3171</v>
          </cell>
          <cell r="F11">
            <v>7720</v>
          </cell>
        </row>
        <row r="12">
          <cell r="B12" t="str">
            <v>청주시립오송도서관</v>
          </cell>
          <cell r="C12">
            <v>775</v>
          </cell>
          <cell r="D12">
            <v>1238</v>
          </cell>
          <cell r="E12">
            <v>3181</v>
          </cell>
          <cell r="F12">
            <v>7720</v>
          </cell>
        </row>
        <row r="13">
          <cell r="B13" t="str">
            <v>청주신율봉어린이도서관</v>
          </cell>
          <cell r="C13">
            <v>12</v>
          </cell>
          <cell r="D13">
            <v>47</v>
          </cell>
          <cell r="E13">
            <v>3171</v>
          </cell>
          <cell r="F13">
            <v>7720</v>
          </cell>
        </row>
        <row r="14">
          <cell r="B14" t="str">
            <v>청주오창도서관</v>
          </cell>
          <cell r="C14">
            <v>350</v>
          </cell>
          <cell r="D14">
            <v>0</v>
          </cell>
          <cell r="E14">
            <v>3171</v>
          </cell>
          <cell r="F14">
            <v>7720</v>
          </cell>
        </row>
        <row r="15">
          <cell r="B15" t="str">
            <v>청주청원도서관</v>
          </cell>
          <cell r="C15">
            <v>234</v>
          </cell>
          <cell r="D15">
            <v>47</v>
          </cell>
          <cell r="E15">
            <v>3171</v>
          </cell>
          <cell r="F15">
            <v>7720</v>
          </cell>
        </row>
        <row r="16">
          <cell r="B16" t="str">
            <v>청주흥덕도서관</v>
          </cell>
          <cell r="C16">
            <v>90</v>
          </cell>
          <cell r="D16">
            <v>573</v>
          </cell>
          <cell r="E16">
            <v>3171</v>
          </cell>
          <cell r="F16">
            <v>7720</v>
          </cell>
        </row>
        <row r="17">
          <cell r="B17" t="str">
            <v>충청북도교육도서관</v>
          </cell>
          <cell r="C17">
            <v>1843</v>
          </cell>
          <cell r="D17">
            <v>13166</v>
          </cell>
          <cell r="E17">
            <v>4765</v>
          </cell>
          <cell r="F17">
            <v>11686</v>
          </cell>
        </row>
        <row r="18">
          <cell r="B18" t="str">
            <v>충청북도교육문화원</v>
          </cell>
          <cell r="C18">
            <v>0</v>
          </cell>
          <cell r="D18">
            <v>4315</v>
          </cell>
          <cell r="E18">
            <v>2019</v>
          </cell>
          <cell r="F18">
            <v>11686</v>
          </cell>
        </row>
        <row r="19">
          <cell r="B19" t="str">
            <v>합계</v>
          </cell>
          <cell r="C19">
            <v>5250</v>
          </cell>
          <cell r="D19">
            <v>35258</v>
          </cell>
          <cell r="E19">
            <v>41675</v>
          </cell>
          <cell r="F19">
            <v>108292</v>
          </cell>
        </row>
      </sheetData>
      <sheetData sheetId="5">
        <row r="2">
          <cell r="B2" t="str">
            <v>도서관명</v>
          </cell>
          <cell r="C2" t="str">
            <v>연속간행물(인쇄) 수</v>
          </cell>
        </row>
        <row r="3">
          <cell r="B3" t="str">
            <v>강내도서관</v>
          </cell>
          <cell r="C3">
            <v>93</v>
          </cell>
        </row>
        <row r="4">
          <cell r="B4" t="str">
            <v>미원교육도서관</v>
          </cell>
          <cell r="C4">
            <v>39</v>
          </cell>
        </row>
        <row r="5">
          <cell r="B5" t="str">
            <v>오창호수도서관</v>
          </cell>
          <cell r="C5">
            <v>109</v>
          </cell>
        </row>
        <row r="6">
          <cell r="B6" t="str">
            <v>옥산도서관</v>
          </cell>
          <cell r="C6">
            <v>57</v>
          </cell>
        </row>
        <row r="7">
          <cell r="B7" t="str">
            <v>청주기적의도서관</v>
          </cell>
          <cell r="C7">
            <v>41</v>
          </cell>
        </row>
        <row r="8">
          <cell r="B8" t="str">
            <v>청주상당도서관</v>
          </cell>
          <cell r="C8">
            <v>115</v>
          </cell>
        </row>
        <row r="9">
          <cell r="B9" t="str">
            <v>청주서원도서관</v>
          </cell>
          <cell r="C9">
            <v>112</v>
          </cell>
        </row>
        <row r="10">
          <cell r="B10" t="str">
            <v>청주시립도서관</v>
          </cell>
          <cell r="C10">
            <v>211</v>
          </cell>
        </row>
        <row r="11">
          <cell r="B11" t="str">
            <v>청주시립오송도서관</v>
          </cell>
          <cell r="C11">
            <v>111</v>
          </cell>
        </row>
        <row r="12">
          <cell r="B12" t="str">
            <v>청주신율봉어린이도서관</v>
          </cell>
          <cell r="C12">
            <v>26</v>
          </cell>
        </row>
        <row r="13">
          <cell r="B13" t="str">
            <v>청주오창도서관</v>
          </cell>
          <cell r="C13">
            <v>79</v>
          </cell>
        </row>
        <row r="14">
          <cell r="B14" t="str">
            <v>청주청원도서관</v>
          </cell>
          <cell r="C14">
            <v>118</v>
          </cell>
        </row>
        <row r="15">
          <cell r="B15" t="str">
            <v>청주흥덕도서관</v>
          </cell>
          <cell r="C15">
            <v>102</v>
          </cell>
        </row>
        <row r="16">
          <cell r="B16" t="str">
            <v>충청북도교육도서관</v>
          </cell>
          <cell r="C16">
            <v>170</v>
          </cell>
        </row>
        <row r="17">
          <cell r="B17" t="str">
            <v>충청북도교육문화원</v>
          </cell>
          <cell r="C17">
            <v>20</v>
          </cell>
        </row>
        <row r="18">
          <cell r="B18" t="str">
            <v>합계</v>
          </cell>
          <cell r="C18">
            <v>1403</v>
          </cell>
        </row>
      </sheetData>
      <sheetData sheetId="6">
        <row r="3">
          <cell r="C3" t="str">
            <v>도서관 부지면적(㎡)</v>
          </cell>
          <cell r="D3" t="str">
            <v>연면적(㎡)</v>
          </cell>
          <cell r="E3" t="str">
            <v>총좌석+어린이</v>
          </cell>
          <cell r="F3" t="str">
            <v>총 좌석 수(석)</v>
          </cell>
          <cell r="G3" t="str">
            <v>어린이 열람석(석)</v>
          </cell>
          <cell r="H3" t="str">
            <v>노인 및 장애인 열람석(석)</v>
          </cell>
          <cell r="I3" t="str">
            <v>이용자용 컴퓨터 수(대)</v>
          </cell>
          <cell r="J3" t="str">
            <v>무선인터넷 설치 유무</v>
          </cell>
          <cell r="K3" t="str">
            <v>시스템 구축현황</v>
          </cell>
          <cell r="L3" t="str">
            <v>무인자동대출/반납기(대)</v>
          </cell>
          <cell r="M3" t="str">
            <v>모바일도서관 서비스 유무</v>
          </cell>
        </row>
        <row r="4">
          <cell r="B4" t="str">
            <v>강내도서관</v>
          </cell>
          <cell r="C4">
            <v>1626</v>
          </cell>
          <cell r="D4">
            <v>1140</v>
          </cell>
          <cell r="E4">
            <v>185</v>
          </cell>
          <cell r="F4">
            <v>134</v>
          </cell>
          <cell r="G4">
            <v>51</v>
          </cell>
          <cell r="H4">
            <v>1</v>
          </cell>
          <cell r="I4">
            <v>10</v>
          </cell>
          <cell r="J4" t="str">
            <v>유</v>
          </cell>
          <cell r="K4" t="str">
            <v>RFID 시스템</v>
          </cell>
          <cell r="L4">
            <v>3</v>
          </cell>
          <cell r="M4" t="str">
            <v>유</v>
          </cell>
        </row>
        <row r="5">
          <cell r="B5" t="str">
            <v>미원교육도서관</v>
          </cell>
          <cell r="C5">
            <v>2535</v>
          </cell>
          <cell r="D5">
            <v>806</v>
          </cell>
          <cell r="E5">
            <v>138</v>
          </cell>
          <cell r="F5">
            <v>128</v>
          </cell>
          <cell r="G5">
            <v>10</v>
          </cell>
          <cell r="H5">
            <v>1</v>
          </cell>
          <cell r="I5">
            <v>15</v>
          </cell>
          <cell r="J5" t="str">
            <v>유</v>
          </cell>
          <cell r="K5" t="str">
            <v>RFID 시스템</v>
          </cell>
          <cell r="L5">
            <v>1</v>
          </cell>
          <cell r="M5" t="str">
            <v>유</v>
          </cell>
        </row>
        <row r="6">
          <cell r="B6" t="str">
            <v>오창호수도서관</v>
          </cell>
          <cell r="C6">
            <v>9368.5</v>
          </cell>
          <cell r="D6">
            <v>8338</v>
          </cell>
          <cell r="E6">
            <v>491</v>
          </cell>
          <cell r="F6">
            <v>396</v>
          </cell>
          <cell r="G6">
            <v>95</v>
          </cell>
          <cell r="H6">
            <v>18</v>
          </cell>
          <cell r="I6">
            <v>33</v>
          </cell>
          <cell r="J6" t="str">
            <v>유</v>
          </cell>
          <cell r="K6" t="str">
            <v>RFID 시스템</v>
          </cell>
          <cell r="L6">
            <v>5</v>
          </cell>
          <cell r="M6" t="str">
            <v>유</v>
          </cell>
        </row>
        <row r="7">
          <cell r="B7" t="str">
            <v>옥산도서관</v>
          </cell>
          <cell r="C7">
            <v>1156</v>
          </cell>
          <cell r="D7">
            <v>679</v>
          </cell>
          <cell r="E7">
            <v>52</v>
          </cell>
          <cell r="F7">
            <v>40</v>
          </cell>
          <cell r="G7">
            <v>12</v>
          </cell>
          <cell r="H7">
            <v>0</v>
          </cell>
          <cell r="I7">
            <v>3</v>
          </cell>
          <cell r="J7" t="str">
            <v>유</v>
          </cell>
          <cell r="K7" t="str">
            <v>RFID 시스템</v>
          </cell>
          <cell r="L7">
            <v>2</v>
          </cell>
          <cell r="M7" t="str">
            <v>유</v>
          </cell>
        </row>
        <row r="8">
          <cell r="B8" t="str">
            <v>청주기적의도서관</v>
          </cell>
          <cell r="C8">
            <v>4209</v>
          </cell>
          <cell r="D8">
            <v>968</v>
          </cell>
          <cell r="E8">
            <v>380</v>
          </cell>
          <cell r="F8">
            <v>200</v>
          </cell>
          <cell r="G8">
            <v>180</v>
          </cell>
          <cell r="H8">
            <v>20</v>
          </cell>
          <cell r="I8">
            <v>4</v>
          </cell>
          <cell r="J8" t="str">
            <v>무</v>
          </cell>
          <cell r="K8" t="str">
            <v>RFID 시스템</v>
          </cell>
          <cell r="L8">
            <v>1</v>
          </cell>
          <cell r="M8" t="str">
            <v>유</v>
          </cell>
        </row>
        <row r="9">
          <cell r="B9" t="str">
            <v>청주상당도서관</v>
          </cell>
          <cell r="C9">
            <v>3807</v>
          </cell>
          <cell r="D9">
            <v>2681</v>
          </cell>
          <cell r="E9">
            <v>391</v>
          </cell>
          <cell r="F9">
            <v>338</v>
          </cell>
          <cell r="G9">
            <v>53</v>
          </cell>
          <cell r="H9">
            <v>8</v>
          </cell>
          <cell r="I9">
            <v>31</v>
          </cell>
          <cell r="J9" t="str">
            <v>유</v>
          </cell>
          <cell r="K9" t="str">
            <v>RFID 시스템</v>
          </cell>
          <cell r="L9">
            <v>3</v>
          </cell>
          <cell r="M9" t="str">
            <v>유</v>
          </cell>
        </row>
        <row r="10">
          <cell r="B10" t="str">
            <v>청주서원도서관</v>
          </cell>
          <cell r="C10">
            <v>2365.5</v>
          </cell>
          <cell r="D10">
            <v>2692</v>
          </cell>
          <cell r="E10">
            <v>284</v>
          </cell>
          <cell r="F10">
            <v>210</v>
          </cell>
          <cell r="G10">
            <v>74</v>
          </cell>
          <cell r="H10">
            <v>17</v>
          </cell>
          <cell r="I10">
            <v>24</v>
          </cell>
          <cell r="J10" t="str">
            <v>유</v>
          </cell>
          <cell r="K10" t="str">
            <v>RFID 시스템</v>
          </cell>
          <cell r="L10">
            <v>5</v>
          </cell>
          <cell r="M10" t="str">
            <v>유</v>
          </cell>
        </row>
        <row r="11">
          <cell r="B11" t="str">
            <v>청주시립도서관</v>
          </cell>
          <cell r="C11">
            <v>11040.5</v>
          </cell>
          <cell r="D11">
            <v>5370</v>
          </cell>
          <cell r="E11">
            <v>366</v>
          </cell>
          <cell r="F11">
            <v>316</v>
          </cell>
          <cell r="G11">
            <v>50</v>
          </cell>
          <cell r="H11">
            <v>42</v>
          </cell>
          <cell r="I11">
            <v>69</v>
          </cell>
          <cell r="J11" t="str">
            <v>유</v>
          </cell>
          <cell r="K11" t="str">
            <v>RFID 시스템</v>
          </cell>
          <cell r="L11">
            <v>7</v>
          </cell>
          <cell r="M11" t="str">
            <v>유</v>
          </cell>
        </row>
        <row r="12">
          <cell r="B12" t="str">
            <v>청주시립오송도서관</v>
          </cell>
          <cell r="C12">
            <v>9881.4</v>
          </cell>
          <cell r="D12">
            <v>2752</v>
          </cell>
          <cell r="E12">
            <v>486</v>
          </cell>
          <cell r="F12">
            <v>375</v>
          </cell>
          <cell r="G12">
            <v>111</v>
          </cell>
          <cell r="H12">
            <v>12</v>
          </cell>
          <cell r="I12">
            <v>27</v>
          </cell>
          <cell r="J12" t="str">
            <v>유</v>
          </cell>
          <cell r="K12" t="str">
            <v>RFID 시스템</v>
          </cell>
          <cell r="L12">
            <v>3</v>
          </cell>
          <cell r="M12" t="str">
            <v>유</v>
          </cell>
        </row>
        <row r="13">
          <cell r="B13" t="str">
            <v>청주신율봉어린이도서관</v>
          </cell>
          <cell r="C13">
            <v>1236.9</v>
          </cell>
          <cell r="D13">
            <v>990</v>
          </cell>
          <cell r="E13">
            <v>221</v>
          </cell>
          <cell r="F13">
            <v>121</v>
          </cell>
          <cell r="G13">
            <v>100</v>
          </cell>
          <cell r="H13">
            <v>5</v>
          </cell>
          <cell r="I13">
            <v>5</v>
          </cell>
          <cell r="J13" t="str">
            <v>유</v>
          </cell>
          <cell r="K13" t="str">
            <v>RFID 시스템</v>
          </cell>
          <cell r="L13">
            <v>3</v>
          </cell>
          <cell r="M13" t="str">
            <v>유</v>
          </cell>
        </row>
        <row r="14">
          <cell r="B14" t="str">
            <v>청주오창도서관</v>
          </cell>
          <cell r="C14">
            <v>2739</v>
          </cell>
          <cell r="D14">
            <v>1781</v>
          </cell>
          <cell r="E14">
            <v>212</v>
          </cell>
          <cell r="F14">
            <v>159</v>
          </cell>
          <cell r="G14">
            <v>53</v>
          </cell>
          <cell r="H14">
            <v>2</v>
          </cell>
          <cell r="I14">
            <v>18</v>
          </cell>
          <cell r="J14" t="str">
            <v>유</v>
          </cell>
          <cell r="K14" t="str">
            <v>RFID 시스템</v>
          </cell>
          <cell r="L14">
            <v>6</v>
          </cell>
          <cell r="M14" t="str">
            <v>유</v>
          </cell>
        </row>
        <row r="15">
          <cell r="B15" t="str">
            <v>청주청원도서관</v>
          </cell>
          <cell r="C15">
            <v>6896</v>
          </cell>
          <cell r="D15">
            <v>2623</v>
          </cell>
          <cell r="E15">
            <v>402</v>
          </cell>
          <cell r="F15">
            <v>311</v>
          </cell>
          <cell r="G15">
            <v>91</v>
          </cell>
          <cell r="H15">
            <v>9</v>
          </cell>
          <cell r="I15">
            <v>23</v>
          </cell>
          <cell r="J15" t="str">
            <v>유</v>
          </cell>
          <cell r="K15" t="str">
            <v>RFID 시스템</v>
          </cell>
          <cell r="L15">
            <v>4</v>
          </cell>
          <cell r="M15" t="str">
            <v>유</v>
          </cell>
        </row>
        <row r="16">
          <cell r="B16" t="str">
            <v>청주흥덕도서관</v>
          </cell>
          <cell r="C16">
            <v>2950</v>
          </cell>
          <cell r="D16">
            <v>2480</v>
          </cell>
          <cell r="E16">
            <v>288</v>
          </cell>
          <cell r="F16">
            <v>203</v>
          </cell>
          <cell r="G16">
            <v>85</v>
          </cell>
          <cell r="H16">
            <v>7</v>
          </cell>
          <cell r="I16">
            <v>19</v>
          </cell>
          <cell r="J16" t="str">
            <v>유</v>
          </cell>
          <cell r="K16" t="str">
            <v>RFID 시스템</v>
          </cell>
          <cell r="L16">
            <v>5</v>
          </cell>
          <cell r="M16" t="str">
            <v>유</v>
          </cell>
        </row>
        <row r="17">
          <cell r="B17" t="str">
            <v>충청북도교육도서관</v>
          </cell>
          <cell r="C17">
            <v>10881</v>
          </cell>
          <cell r="D17">
            <v>8831</v>
          </cell>
          <cell r="E17">
            <v>1352</v>
          </cell>
          <cell r="F17">
            <v>1298</v>
          </cell>
          <cell r="G17">
            <v>54</v>
          </cell>
          <cell r="H17">
            <v>78</v>
          </cell>
          <cell r="I17">
            <v>92</v>
          </cell>
          <cell r="J17" t="str">
            <v>유</v>
          </cell>
          <cell r="K17" t="str">
            <v>바코드와 RFID 병행 적용</v>
          </cell>
          <cell r="L17">
            <v>6</v>
          </cell>
          <cell r="M17" t="str">
            <v>유</v>
          </cell>
        </row>
        <row r="18">
          <cell r="B18" t="str">
            <v>충청북도교육문화원</v>
          </cell>
          <cell r="C18">
            <v>24121</v>
          </cell>
          <cell r="D18">
            <v>334</v>
          </cell>
          <cell r="E18">
            <v>128</v>
          </cell>
          <cell r="F18">
            <v>64</v>
          </cell>
          <cell r="G18">
            <v>64</v>
          </cell>
          <cell r="H18">
            <v>0</v>
          </cell>
          <cell r="I18">
            <v>5</v>
          </cell>
          <cell r="J18" t="str">
            <v>무</v>
          </cell>
          <cell r="K18" t="str">
            <v>RFID 시스템</v>
          </cell>
          <cell r="L18">
            <v>2</v>
          </cell>
          <cell r="M18" t="str">
            <v>유</v>
          </cell>
        </row>
        <row r="19">
          <cell r="B19" t="str">
            <v>합계</v>
          </cell>
          <cell r="C19" t="str">
            <v>-</v>
          </cell>
          <cell r="D19" t="str">
            <v>-</v>
          </cell>
          <cell r="E19">
            <v>5376</v>
          </cell>
          <cell r="F19">
            <v>4293</v>
          </cell>
          <cell r="G19">
            <v>1083</v>
          </cell>
          <cell r="H19">
            <v>220</v>
          </cell>
          <cell r="I19">
            <v>378</v>
          </cell>
          <cell r="J19" t="str">
            <v>-</v>
          </cell>
          <cell r="K19" t="str">
            <v>-</v>
          </cell>
          <cell r="L19">
            <v>56</v>
          </cell>
          <cell r="M19" t="str">
            <v>-</v>
          </cell>
        </row>
      </sheetData>
      <sheetData sheetId="7">
        <row r="53">
          <cell r="B53" t="str">
            <v>정규직-남</v>
          </cell>
          <cell r="C53" t="str">
            <v>정규직-여</v>
          </cell>
          <cell r="D53" t="str">
            <v>비정규직-남</v>
          </cell>
          <cell r="E53" t="str">
            <v>비정규직-여</v>
          </cell>
          <cell r="F53" t="str">
            <v>남</v>
          </cell>
          <cell r="G53" t="str">
            <v>여</v>
          </cell>
          <cell r="H53" t="str">
            <v>합</v>
          </cell>
        </row>
        <row r="54">
          <cell r="A54" t="str">
            <v>충청북도교육도서관</v>
          </cell>
          <cell r="B54">
            <v>14</v>
          </cell>
          <cell r="C54">
            <v>26</v>
          </cell>
          <cell r="D54">
            <v>3</v>
          </cell>
          <cell r="E54">
            <v>13</v>
          </cell>
          <cell r="F54">
            <v>17</v>
          </cell>
          <cell r="G54">
            <v>39</v>
          </cell>
          <cell r="H54">
            <v>56</v>
          </cell>
        </row>
        <row r="55">
          <cell r="A55" t="str">
            <v>충청북도교육문화원</v>
          </cell>
          <cell r="B55">
            <v>0</v>
          </cell>
          <cell r="C55">
            <v>1</v>
          </cell>
          <cell r="D55">
            <v>0</v>
          </cell>
          <cell r="E55">
            <v>2</v>
          </cell>
          <cell r="F55">
            <v>0</v>
          </cell>
          <cell r="G55">
            <v>3</v>
          </cell>
          <cell r="H55">
            <v>3</v>
          </cell>
        </row>
        <row r="56">
          <cell r="A56" t="str">
            <v>미원교육도서관</v>
          </cell>
          <cell r="B56">
            <v>3</v>
          </cell>
          <cell r="C56">
            <v>0</v>
          </cell>
          <cell r="D56">
            <v>0</v>
          </cell>
          <cell r="E56">
            <v>2</v>
          </cell>
          <cell r="F56">
            <v>3</v>
          </cell>
          <cell r="G56">
            <v>2</v>
          </cell>
          <cell r="H56">
            <v>5</v>
          </cell>
        </row>
        <row r="57">
          <cell r="A57" t="str">
            <v>청주시립도서관</v>
          </cell>
          <cell r="B57">
            <v>11</v>
          </cell>
          <cell r="C57">
            <v>13</v>
          </cell>
          <cell r="D57">
            <v>5</v>
          </cell>
          <cell r="E57">
            <v>10</v>
          </cell>
          <cell r="F57">
            <v>16</v>
          </cell>
          <cell r="G57">
            <v>23</v>
          </cell>
          <cell r="H57">
            <v>39</v>
          </cell>
        </row>
        <row r="58">
          <cell r="A58" t="str">
            <v>옥산도서관</v>
          </cell>
          <cell r="B58">
            <v>2</v>
          </cell>
          <cell r="C58">
            <v>6</v>
          </cell>
          <cell r="D58">
            <v>1</v>
          </cell>
          <cell r="E58">
            <v>0</v>
          </cell>
          <cell r="F58">
            <v>3</v>
          </cell>
          <cell r="G58">
            <v>6</v>
          </cell>
          <cell r="H58">
            <v>9</v>
          </cell>
        </row>
        <row r="59">
          <cell r="A59" t="str">
            <v>청주청원도서관</v>
          </cell>
          <cell r="B59">
            <v>1</v>
          </cell>
          <cell r="C59">
            <v>3</v>
          </cell>
          <cell r="D59">
            <v>2</v>
          </cell>
          <cell r="E59">
            <v>7</v>
          </cell>
          <cell r="F59">
            <v>3</v>
          </cell>
          <cell r="G59">
            <v>10</v>
          </cell>
          <cell r="H59">
            <v>13</v>
          </cell>
        </row>
        <row r="60">
          <cell r="A60" t="str">
            <v>청주흥덕도서관</v>
          </cell>
          <cell r="B60">
            <v>1</v>
          </cell>
          <cell r="C60">
            <v>8</v>
          </cell>
          <cell r="D60">
            <v>3</v>
          </cell>
          <cell r="E60">
            <v>3</v>
          </cell>
          <cell r="F60">
            <v>4</v>
          </cell>
          <cell r="G60">
            <v>11</v>
          </cell>
          <cell r="H60">
            <v>15</v>
          </cell>
        </row>
        <row r="61">
          <cell r="A61" t="str">
            <v>청주오창도서관</v>
          </cell>
          <cell r="B61">
            <v>4</v>
          </cell>
          <cell r="C61">
            <v>2</v>
          </cell>
          <cell r="D61">
            <v>2</v>
          </cell>
          <cell r="E61">
            <v>2</v>
          </cell>
          <cell r="F61">
            <v>6</v>
          </cell>
          <cell r="G61">
            <v>4</v>
          </cell>
          <cell r="H61">
            <v>10</v>
          </cell>
        </row>
        <row r="62">
          <cell r="A62" t="str">
            <v>청주상당도서관</v>
          </cell>
          <cell r="B62">
            <v>5</v>
          </cell>
          <cell r="C62">
            <v>7</v>
          </cell>
          <cell r="D62">
            <v>0</v>
          </cell>
          <cell r="E62">
            <v>0</v>
          </cell>
          <cell r="F62">
            <v>5</v>
          </cell>
          <cell r="G62">
            <v>7</v>
          </cell>
          <cell r="H62">
            <v>12</v>
          </cell>
        </row>
        <row r="63">
          <cell r="A63" t="str">
            <v>청주서원도서관</v>
          </cell>
          <cell r="B63">
            <v>1</v>
          </cell>
          <cell r="C63">
            <v>2</v>
          </cell>
          <cell r="D63">
            <v>2</v>
          </cell>
          <cell r="E63">
            <v>8</v>
          </cell>
          <cell r="F63">
            <v>3</v>
          </cell>
          <cell r="G63">
            <v>10</v>
          </cell>
          <cell r="H63">
            <v>13</v>
          </cell>
        </row>
        <row r="64">
          <cell r="A64" t="str">
            <v>청주시립오송도서관</v>
          </cell>
          <cell r="B64">
            <v>1</v>
          </cell>
          <cell r="C64">
            <v>8</v>
          </cell>
          <cell r="D64">
            <v>2</v>
          </cell>
          <cell r="E64">
            <v>6</v>
          </cell>
          <cell r="F64">
            <v>3</v>
          </cell>
          <cell r="G64">
            <v>14</v>
          </cell>
          <cell r="H64">
            <v>17</v>
          </cell>
        </row>
        <row r="65">
          <cell r="A65" t="str">
            <v>오창호수도서관</v>
          </cell>
          <cell r="B65">
            <v>0</v>
          </cell>
          <cell r="C65">
            <v>4</v>
          </cell>
          <cell r="D65">
            <v>2</v>
          </cell>
          <cell r="E65">
            <v>9</v>
          </cell>
          <cell r="F65">
            <v>2</v>
          </cell>
          <cell r="G65">
            <v>13</v>
          </cell>
          <cell r="H65">
            <v>15</v>
          </cell>
        </row>
        <row r="66">
          <cell r="A66" t="str">
            <v>강내도서관</v>
          </cell>
          <cell r="B66">
            <v>1</v>
          </cell>
          <cell r="C66">
            <v>2</v>
          </cell>
          <cell r="D66">
            <v>3</v>
          </cell>
          <cell r="E66">
            <v>6</v>
          </cell>
          <cell r="F66">
            <v>4</v>
          </cell>
          <cell r="G66">
            <v>8</v>
          </cell>
          <cell r="H66">
            <v>12</v>
          </cell>
        </row>
        <row r="67">
          <cell r="A67" t="str">
            <v>청주기적의도서관</v>
          </cell>
          <cell r="B67">
            <v>0</v>
          </cell>
          <cell r="C67">
            <v>6</v>
          </cell>
          <cell r="D67">
            <v>0</v>
          </cell>
          <cell r="E67">
            <v>1</v>
          </cell>
          <cell r="F67">
            <v>0</v>
          </cell>
          <cell r="G67">
            <v>7</v>
          </cell>
          <cell r="H67">
            <v>7</v>
          </cell>
        </row>
        <row r="68">
          <cell r="A68" t="str">
            <v>청주신율봉어린이도서관</v>
          </cell>
          <cell r="B68">
            <v>1</v>
          </cell>
          <cell r="C68">
            <v>2</v>
          </cell>
          <cell r="D68">
            <v>0</v>
          </cell>
          <cell r="E68">
            <v>1</v>
          </cell>
          <cell r="F68">
            <v>1</v>
          </cell>
          <cell r="G68">
            <v>3</v>
          </cell>
          <cell r="H68">
            <v>4</v>
          </cell>
        </row>
        <row r="69">
          <cell r="A69" t="str">
            <v>합계</v>
          </cell>
          <cell r="B69">
            <v>45</v>
          </cell>
          <cell r="C69">
            <v>90</v>
          </cell>
          <cell r="D69">
            <v>25</v>
          </cell>
          <cell r="E69">
            <v>70</v>
          </cell>
          <cell r="F69">
            <v>70</v>
          </cell>
          <cell r="G69">
            <v>160</v>
          </cell>
          <cell r="H69">
            <v>230</v>
          </cell>
        </row>
      </sheetData>
      <sheetData sheetId="8">
        <row r="3">
          <cell r="C3" t="str">
            <v>인건비</v>
          </cell>
          <cell r="D3" t="str">
            <v>자료 구입비</v>
          </cell>
          <cell r="E3" t="str">
            <v>운영비</v>
          </cell>
          <cell r="F3" t="str">
            <v>계</v>
          </cell>
          <cell r="G3" t="str">
            <v>인건비</v>
          </cell>
          <cell r="H3" t="str">
            <v>자료구입비</v>
          </cell>
          <cell r="I3" t="str">
            <v>운영비</v>
          </cell>
        </row>
        <row r="4">
          <cell r="B4" t="str">
            <v>강내도서관</v>
          </cell>
          <cell r="C4">
            <v>260858</v>
          </cell>
          <cell r="D4">
            <v>91476</v>
          </cell>
          <cell r="E4">
            <v>26580</v>
          </cell>
          <cell r="F4">
            <v>537754</v>
          </cell>
          <cell r="G4">
            <v>260858</v>
          </cell>
          <cell r="H4">
            <v>95126</v>
          </cell>
          <cell r="I4">
            <v>181770</v>
          </cell>
        </row>
        <row r="5">
          <cell r="B5" t="str">
            <v>미원교육도서관</v>
          </cell>
          <cell r="C5">
            <v>0</v>
          </cell>
          <cell r="D5">
            <v>34700</v>
          </cell>
          <cell r="E5">
            <v>87868</v>
          </cell>
          <cell r="F5">
            <v>91494</v>
          </cell>
          <cell r="G5">
            <v>8161</v>
          </cell>
          <cell r="H5">
            <v>34700</v>
          </cell>
          <cell r="I5">
            <v>48633</v>
          </cell>
        </row>
        <row r="6">
          <cell r="B6" t="str">
            <v>오창호수도서관</v>
          </cell>
          <cell r="C6">
            <v>429570</v>
          </cell>
          <cell r="D6">
            <v>133777</v>
          </cell>
          <cell r="E6">
            <v>98102</v>
          </cell>
          <cell r="F6">
            <v>849420</v>
          </cell>
          <cell r="G6">
            <v>461503</v>
          </cell>
          <cell r="H6">
            <v>136426</v>
          </cell>
          <cell r="I6">
            <v>251491</v>
          </cell>
        </row>
        <row r="7">
          <cell r="B7" t="str">
            <v>옥산도서관</v>
          </cell>
          <cell r="C7">
            <v>258483</v>
          </cell>
          <cell r="D7">
            <v>59746</v>
          </cell>
          <cell r="E7">
            <v>210866</v>
          </cell>
          <cell r="F7">
            <v>529095</v>
          </cell>
          <cell r="G7">
            <v>258483</v>
          </cell>
          <cell r="H7">
            <v>59746</v>
          </cell>
          <cell r="I7">
            <v>210866</v>
          </cell>
        </row>
        <row r="8">
          <cell r="B8" t="str">
            <v>청주기적의도서관</v>
          </cell>
          <cell r="C8">
            <v>147779</v>
          </cell>
          <cell r="D8">
            <v>40300</v>
          </cell>
          <cell r="E8">
            <v>173921</v>
          </cell>
          <cell r="F8">
            <v>546349</v>
          </cell>
          <cell r="G8">
            <v>184660</v>
          </cell>
          <cell r="H8">
            <v>54166</v>
          </cell>
          <cell r="I8">
            <v>307523</v>
          </cell>
        </row>
        <row r="9">
          <cell r="B9" t="str">
            <v>청주상당도서관</v>
          </cell>
          <cell r="C9">
            <v>533977</v>
          </cell>
          <cell r="D9">
            <v>89925</v>
          </cell>
          <cell r="E9">
            <v>100337</v>
          </cell>
          <cell r="F9">
            <v>816454</v>
          </cell>
          <cell r="G9">
            <v>475600</v>
          </cell>
          <cell r="H9">
            <v>106426</v>
          </cell>
          <cell r="I9">
            <v>234428</v>
          </cell>
        </row>
        <row r="10">
          <cell r="B10" t="str">
            <v>청주서원도서관</v>
          </cell>
          <cell r="C10">
            <v>450787</v>
          </cell>
          <cell r="D10">
            <v>102348</v>
          </cell>
          <cell r="E10">
            <v>91714</v>
          </cell>
          <cell r="F10">
            <v>842206</v>
          </cell>
          <cell r="G10">
            <v>483225</v>
          </cell>
          <cell r="H10">
            <v>105760</v>
          </cell>
          <cell r="I10">
            <v>253221</v>
          </cell>
        </row>
        <row r="11">
          <cell r="B11" t="str">
            <v>청주시립도서관</v>
          </cell>
          <cell r="C11">
            <v>1635540</v>
          </cell>
          <cell r="D11">
            <v>139847</v>
          </cell>
          <cell r="E11">
            <v>9417866</v>
          </cell>
          <cell r="F11">
            <v>17313007</v>
          </cell>
          <cell r="G11">
            <v>1982828</v>
          </cell>
          <cell r="H11">
            <v>146580</v>
          </cell>
          <cell r="I11">
            <v>15183599</v>
          </cell>
        </row>
        <row r="12">
          <cell r="B12" t="str">
            <v>청주시립오송도서관</v>
          </cell>
          <cell r="C12">
            <v>733470</v>
          </cell>
          <cell r="D12">
            <v>114959</v>
          </cell>
          <cell r="E12">
            <v>1144450</v>
          </cell>
          <cell r="F12">
            <v>1823835</v>
          </cell>
          <cell r="G12">
            <v>882387</v>
          </cell>
          <cell r="H12">
            <v>137326</v>
          </cell>
          <cell r="I12">
            <v>804122</v>
          </cell>
        </row>
        <row r="13">
          <cell r="B13" t="str">
            <v>청주신율봉어린이도서관</v>
          </cell>
          <cell r="C13">
            <v>144375</v>
          </cell>
          <cell r="D13">
            <v>49994</v>
          </cell>
          <cell r="E13">
            <v>41605</v>
          </cell>
          <cell r="F13">
            <v>430515</v>
          </cell>
          <cell r="G13">
            <v>197349</v>
          </cell>
          <cell r="H13">
            <v>56326</v>
          </cell>
          <cell r="I13">
            <v>176840</v>
          </cell>
        </row>
        <row r="14">
          <cell r="B14" t="str">
            <v>청주오창도서관</v>
          </cell>
          <cell r="C14">
            <v>291328</v>
          </cell>
          <cell r="D14">
            <v>79940</v>
          </cell>
          <cell r="E14">
            <v>52870</v>
          </cell>
          <cell r="F14">
            <v>497794</v>
          </cell>
          <cell r="G14">
            <v>337869</v>
          </cell>
          <cell r="H14">
            <v>86694</v>
          </cell>
          <cell r="I14">
            <v>73231</v>
          </cell>
        </row>
        <row r="15">
          <cell r="B15" t="str">
            <v>청주청원도서관</v>
          </cell>
          <cell r="C15">
            <v>533923</v>
          </cell>
          <cell r="D15">
            <v>104760</v>
          </cell>
          <cell r="E15">
            <v>105751</v>
          </cell>
          <cell r="F15">
            <v>908161</v>
          </cell>
          <cell r="G15">
            <v>567144</v>
          </cell>
          <cell r="H15">
            <v>106426</v>
          </cell>
          <cell r="I15">
            <v>234591</v>
          </cell>
        </row>
        <row r="16">
          <cell r="B16" t="str">
            <v>청주흥덕도서관</v>
          </cell>
          <cell r="C16">
            <v>432326</v>
          </cell>
          <cell r="D16">
            <v>102142</v>
          </cell>
          <cell r="E16">
            <v>74800</v>
          </cell>
          <cell r="F16">
            <v>818646</v>
          </cell>
          <cell r="G16">
            <v>458318</v>
          </cell>
          <cell r="H16">
            <v>105126</v>
          </cell>
          <cell r="I16">
            <v>255202</v>
          </cell>
        </row>
        <row r="17">
          <cell r="B17" t="str">
            <v>충청북도교육도서관</v>
          </cell>
          <cell r="C17">
            <v>62818</v>
          </cell>
          <cell r="D17">
            <v>299585</v>
          </cell>
          <cell r="E17">
            <v>1482570</v>
          </cell>
          <cell r="F17">
            <v>7661392</v>
          </cell>
          <cell r="G17">
            <v>5062818</v>
          </cell>
          <cell r="H17">
            <v>285246</v>
          </cell>
          <cell r="I17">
            <v>2313328</v>
          </cell>
        </row>
        <row r="18">
          <cell r="B18" t="str">
            <v>충청북도교육문화원</v>
          </cell>
          <cell r="C18">
            <v>57640</v>
          </cell>
          <cell r="D18">
            <v>17850</v>
          </cell>
          <cell r="E18">
            <v>16651</v>
          </cell>
          <cell r="F18">
            <v>95854</v>
          </cell>
          <cell r="G18">
            <v>32786</v>
          </cell>
          <cell r="H18">
            <v>34928</v>
          </cell>
          <cell r="I18">
            <v>28140</v>
          </cell>
        </row>
        <row r="19">
          <cell r="B19" t="str">
            <v>합계</v>
          </cell>
          <cell r="C19">
            <v>5972874</v>
          </cell>
          <cell r="D19">
            <v>1461349</v>
          </cell>
          <cell r="E19">
            <v>13125951</v>
          </cell>
          <cell r="F19">
            <v>33761976</v>
          </cell>
          <cell r="G19">
            <v>11653989</v>
          </cell>
          <cell r="H19">
            <v>1551002</v>
          </cell>
          <cell r="I19">
            <v>20556985</v>
          </cell>
        </row>
      </sheetData>
      <sheetData sheetId="9">
        <row r="4">
          <cell r="B4" t="str">
            <v>도서관명</v>
          </cell>
          <cell r="C4" t="str">
            <v>개관일수</v>
          </cell>
          <cell r="D4" t="str">
            <v>주당 평균 개관시간</v>
          </cell>
          <cell r="E4" t="str">
            <v>어린이</v>
          </cell>
          <cell r="F4" t="str">
            <v>청소년</v>
          </cell>
          <cell r="G4" t="str">
            <v>성인</v>
          </cell>
          <cell r="H4" t="str">
            <v>도서관 방문자 수</v>
          </cell>
          <cell r="I4" t="str">
            <v>자료실 이용자 수</v>
          </cell>
        </row>
        <row r="5">
          <cell r="B5" t="str">
            <v>강내도서관</v>
          </cell>
          <cell r="C5">
            <v>297</v>
          </cell>
          <cell r="D5">
            <v>70</v>
          </cell>
          <cell r="E5">
            <v>354</v>
          </cell>
          <cell r="F5">
            <v>77</v>
          </cell>
          <cell r="G5">
            <v>846</v>
          </cell>
          <cell r="H5">
            <v>82865</v>
          </cell>
          <cell r="I5">
            <v>69487</v>
          </cell>
        </row>
        <row r="6">
          <cell r="B6" t="str">
            <v>미원교육도서관</v>
          </cell>
          <cell r="C6">
            <v>325</v>
          </cell>
          <cell r="D6">
            <v>59</v>
          </cell>
          <cell r="E6">
            <v>176</v>
          </cell>
          <cell r="F6">
            <v>505</v>
          </cell>
          <cell r="G6">
            <v>1571</v>
          </cell>
          <cell r="H6">
            <v>50941</v>
          </cell>
          <cell r="I6">
            <v>36587</v>
          </cell>
        </row>
        <row r="7">
          <cell r="B7" t="str">
            <v>오창호수도서관</v>
          </cell>
          <cell r="C7">
            <v>297</v>
          </cell>
          <cell r="D7">
            <v>70</v>
          </cell>
          <cell r="E7">
            <v>1212</v>
          </cell>
          <cell r="F7">
            <v>1630</v>
          </cell>
          <cell r="G7">
            <v>8689</v>
          </cell>
          <cell r="H7">
            <v>570352</v>
          </cell>
          <cell r="I7">
            <v>500400</v>
          </cell>
        </row>
        <row r="8">
          <cell r="B8" t="str">
            <v>옥산도서관</v>
          </cell>
          <cell r="C8">
            <v>297</v>
          </cell>
          <cell r="D8">
            <v>70</v>
          </cell>
          <cell r="E8">
            <v>681</v>
          </cell>
          <cell r="F8">
            <v>2725</v>
          </cell>
          <cell r="G8">
            <v>3039</v>
          </cell>
          <cell r="H8">
            <v>40049</v>
          </cell>
          <cell r="I8">
            <v>30348</v>
          </cell>
        </row>
        <row r="9">
          <cell r="B9" t="str">
            <v>청주기적의도서관</v>
          </cell>
          <cell r="C9">
            <v>298</v>
          </cell>
          <cell r="D9">
            <v>54</v>
          </cell>
          <cell r="E9">
            <v>1892</v>
          </cell>
          <cell r="F9">
            <v>2689</v>
          </cell>
          <cell r="G9">
            <v>9851</v>
          </cell>
          <cell r="H9">
            <v>115900</v>
          </cell>
          <cell r="I9">
            <v>90984</v>
          </cell>
        </row>
        <row r="10">
          <cell r="B10" t="str">
            <v>청주상당도서관</v>
          </cell>
          <cell r="C10">
            <v>297</v>
          </cell>
          <cell r="D10">
            <v>70</v>
          </cell>
          <cell r="E10">
            <v>2363</v>
          </cell>
          <cell r="F10">
            <v>1156</v>
          </cell>
          <cell r="G10">
            <v>10333</v>
          </cell>
          <cell r="H10">
            <v>274832</v>
          </cell>
          <cell r="I10">
            <v>253143</v>
          </cell>
        </row>
        <row r="11">
          <cell r="B11" t="str">
            <v>청주서원도서관</v>
          </cell>
          <cell r="C11">
            <v>297</v>
          </cell>
          <cell r="D11">
            <v>70</v>
          </cell>
          <cell r="E11">
            <v>4182</v>
          </cell>
          <cell r="F11">
            <v>1466</v>
          </cell>
          <cell r="G11">
            <v>8058</v>
          </cell>
          <cell r="H11">
            <v>326079</v>
          </cell>
          <cell r="I11">
            <v>314057</v>
          </cell>
        </row>
        <row r="12">
          <cell r="B12" t="str">
            <v>청주시립도서관</v>
          </cell>
          <cell r="C12">
            <v>297</v>
          </cell>
          <cell r="D12">
            <v>70</v>
          </cell>
          <cell r="E12">
            <v>21609</v>
          </cell>
          <cell r="F12">
            <v>10053</v>
          </cell>
          <cell r="G12">
            <v>56478</v>
          </cell>
          <cell r="H12">
            <v>521800</v>
          </cell>
          <cell r="I12">
            <v>498378</v>
          </cell>
        </row>
        <row r="13">
          <cell r="B13" t="str">
            <v>청주시립오송도서관</v>
          </cell>
          <cell r="C13">
            <v>297</v>
          </cell>
          <cell r="D13">
            <v>70</v>
          </cell>
          <cell r="E13">
            <v>2277</v>
          </cell>
          <cell r="F13">
            <v>2364</v>
          </cell>
          <cell r="G13">
            <v>6779</v>
          </cell>
          <cell r="H13">
            <v>460941</v>
          </cell>
          <cell r="I13">
            <v>151898</v>
          </cell>
        </row>
        <row r="14">
          <cell r="B14" t="str">
            <v>청주신율봉어린이도서관</v>
          </cell>
          <cell r="C14">
            <v>297</v>
          </cell>
          <cell r="D14">
            <v>54</v>
          </cell>
          <cell r="E14">
            <v>4511</v>
          </cell>
          <cell r="F14">
            <v>24</v>
          </cell>
          <cell r="G14">
            <v>2629</v>
          </cell>
          <cell r="H14">
            <v>68015</v>
          </cell>
          <cell r="I14">
            <v>64530</v>
          </cell>
        </row>
        <row r="15">
          <cell r="B15" t="str">
            <v>청주오창도서관</v>
          </cell>
          <cell r="C15">
            <v>297</v>
          </cell>
          <cell r="D15">
            <v>70</v>
          </cell>
          <cell r="E15">
            <v>2727</v>
          </cell>
          <cell r="F15">
            <v>1467</v>
          </cell>
          <cell r="G15">
            <v>8613</v>
          </cell>
          <cell r="H15">
            <v>47715</v>
          </cell>
          <cell r="I15">
            <v>41538</v>
          </cell>
        </row>
        <row r="16">
          <cell r="B16" t="str">
            <v>청주청원도서관</v>
          </cell>
          <cell r="C16">
            <v>297</v>
          </cell>
          <cell r="D16">
            <v>70</v>
          </cell>
          <cell r="E16">
            <v>5592</v>
          </cell>
          <cell r="F16">
            <v>2960</v>
          </cell>
          <cell r="G16">
            <v>15321</v>
          </cell>
          <cell r="H16">
            <v>370579</v>
          </cell>
          <cell r="I16">
            <v>333196</v>
          </cell>
        </row>
        <row r="17">
          <cell r="B17" t="str">
            <v>청주흥덕도서관</v>
          </cell>
          <cell r="C17">
            <v>297</v>
          </cell>
          <cell r="D17">
            <v>70</v>
          </cell>
          <cell r="E17">
            <v>8888</v>
          </cell>
          <cell r="F17">
            <v>3382</v>
          </cell>
          <cell r="G17">
            <v>23167</v>
          </cell>
          <cell r="H17">
            <v>404362</v>
          </cell>
          <cell r="I17">
            <v>390705</v>
          </cell>
        </row>
        <row r="18">
          <cell r="B18" t="str">
            <v>충청북도교육도서관</v>
          </cell>
          <cell r="C18">
            <v>326</v>
          </cell>
          <cell r="D18">
            <v>102</v>
          </cell>
          <cell r="E18">
            <v>1531</v>
          </cell>
          <cell r="F18">
            <v>6299</v>
          </cell>
          <cell r="G18">
            <v>155386</v>
          </cell>
          <cell r="H18">
            <v>533300</v>
          </cell>
          <cell r="I18">
            <v>412634</v>
          </cell>
        </row>
        <row r="19">
          <cell r="B19" t="str">
            <v>충청북도교육문화원</v>
          </cell>
          <cell r="C19">
            <v>284</v>
          </cell>
          <cell r="D19">
            <v>54</v>
          </cell>
          <cell r="E19">
            <v>419</v>
          </cell>
          <cell r="F19">
            <v>530</v>
          </cell>
          <cell r="G19">
            <v>1818</v>
          </cell>
          <cell r="H19">
            <v>13579</v>
          </cell>
          <cell r="I19">
            <v>7302</v>
          </cell>
        </row>
        <row r="20">
          <cell r="B20" t="str">
            <v>합계</v>
          </cell>
          <cell r="C20" t="str">
            <v>-</v>
          </cell>
          <cell r="D20" t="str">
            <v>-</v>
          </cell>
          <cell r="E20">
            <v>58414</v>
          </cell>
          <cell r="F20">
            <v>37327</v>
          </cell>
          <cell r="G20">
            <v>312578</v>
          </cell>
          <cell r="H20">
            <v>3881309</v>
          </cell>
          <cell r="I20">
            <v>3195187</v>
          </cell>
        </row>
      </sheetData>
      <sheetData sheetId="10">
        <row r="3">
          <cell r="C3" t="str">
            <v>합</v>
          </cell>
          <cell r="D3" t="str">
            <v>어린이</v>
          </cell>
          <cell r="E3" t="str">
            <v>청소년</v>
          </cell>
          <cell r="F3" t="str">
            <v>성인</v>
          </cell>
        </row>
        <row r="4">
          <cell r="B4" t="str">
            <v>강내도서관</v>
          </cell>
          <cell r="C4">
            <v>597</v>
          </cell>
          <cell r="D4">
            <v>176</v>
          </cell>
          <cell r="E4">
            <v>22</v>
          </cell>
          <cell r="F4">
            <v>399</v>
          </cell>
        </row>
        <row r="5">
          <cell r="B5" t="str">
            <v>미원교육도서관</v>
          </cell>
          <cell r="C5">
            <v>2950</v>
          </cell>
          <cell r="D5">
            <v>313</v>
          </cell>
          <cell r="E5">
            <v>319</v>
          </cell>
          <cell r="F5">
            <v>2318</v>
          </cell>
        </row>
        <row r="6">
          <cell r="B6" t="str">
            <v>오창호수도서관</v>
          </cell>
          <cell r="C6">
            <v>11121</v>
          </cell>
          <cell r="D6">
            <v>1716</v>
          </cell>
          <cell r="E6">
            <v>1197</v>
          </cell>
          <cell r="F6">
            <v>8208</v>
          </cell>
        </row>
        <row r="7">
          <cell r="B7" t="str">
            <v>옥산도서관</v>
          </cell>
          <cell r="C7">
            <v>1454</v>
          </cell>
          <cell r="D7">
            <v>203</v>
          </cell>
          <cell r="E7">
            <v>133</v>
          </cell>
          <cell r="F7">
            <v>1118</v>
          </cell>
        </row>
        <row r="8">
          <cell r="B8" t="str">
            <v>청주기적의도서관</v>
          </cell>
          <cell r="C8">
            <v>1962</v>
          </cell>
          <cell r="D8">
            <v>637</v>
          </cell>
          <cell r="E8">
            <v>80</v>
          </cell>
          <cell r="F8">
            <v>1245</v>
          </cell>
        </row>
        <row r="9">
          <cell r="B9" t="str">
            <v>청주상당도서관</v>
          </cell>
          <cell r="C9">
            <v>20370</v>
          </cell>
          <cell r="D9">
            <v>3790</v>
          </cell>
          <cell r="E9">
            <v>1744</v>
          </cell>
          <cell r="F9">
            <v>14836</v>
          </cell>
        </row>
        <row r="10">
          <cell r="B10" t="str">
            <v>청주서원도서관</v>
          </cell>
          <cell r="C10">
            <v>9083</v>
          </cell>
          <cell r="D10">
            <v>1473</v>
          </cell>
          <cell r="E10">
            <v>1166</v>
          </cell>
          <cell r="F10">
            <v>6444</v>
          </cell>
        </row>
        <row r="11">
          <cell r="B11" t="str">
            <v>청주시립도서관</v>
          </cell>
          <cell r="C11">
            <v>13498</v>
          </cell>
          <cell r="D11">
            <v>1789</v>
          </cell>
          <cell r="E11">
            <v>1659</v>
          </cell>
          <cell r="F11">
            <v>10050</v>
          </cell>
        </row>
        <row r="12">
          <cell r="B12" t="str">
            <v>청주시립오송도서관</v>
          </cell>
          <cell r="C12">
            <v>5673</v>
          </cell>
          <cell r="D12">
            <v>858</v>
          </cell>
          <cell r="E12">
            <v>475</v>
          </cell>
          <cell r="F12">
            <v>4340</v>
          </cell>
        </row>
        <row r="13">
          <cell r="B13" t="str">
            <v>청주신율봉어린이도서관</v>
          </cell>
          <cell r="C13">
            <v>2462</v>
          </cell>
          <cell r="D13">
            <v>826</v>
          </cell>
          <cell r="E13">
            <v>160</v>
          </cell>
          <cell r="F13">
            <v>1476</v>
          </cell>
        </row>
        <row r="14">
          <cell r="B14" t="str">
            <v>청주오창도서관</v>
          </cell>
          <cell r="C14">
            <v>2662</v>
          </cell>
          <cell r="D14">
            <v>471</v>
          </cell>
          <cell r="E14">
            <v>121</v>
          </cell>
          <cell r="F14">
            <v>2070</v>
          </cell>
        </row>
        <row r="15">
          <cell r="B15" t="str">
            <v>청주청원도서관</v>
          </cell>
          <cell r="C15">
            <v>6884</v>
          </cell>
          <cell r="D15">
            <v>1058</v>
          </cell>
          <cell r="E15">
            <v>616</v>
          </cell>
          <cell r="F15">
            <v>5210</v>
          </cell>
        </row>
        <row r="16">
          <cell r="B16" t="str">
            <v>청주흥덕도서관</v>
          </cell>
          <cell r="C16">
            <v>10776</v>
          </cell>
          <cell r="D16">
            <v>1752</v>
          </cell>
          <cell r="E16">
            <v>1156</v>
          </cell>
          <cell r="F16">
            <v>7868</v>
          </cell>
        </row>
        <row r="17">
          <cell r="B17" t="str">
            <v>충청북도교육도서관</v>
          </cell>
          <cell r="C17">
            <v>106613</v>
          </cell>
          <cell r="D17">
            <v>42164</v>
          </cell>
          <cell r="E17">
            <v>8868</v>
          </cell>
          <cell r="F17">
            <v>55581</v>
          </cell>
        </row>
        <row r="18">
          <cell r="B18" t="str">
            <v>충청북도교육문화원</v>
          </cell>
          <cell r="C18">
            <v>347</v>
          </cell>
          <cell r="D18">
            <v>106</v>
          </cell>
          <cell r="E18">
            <v>14</v>
          </cell>
          <cell r="F18">
            <v>227</v>
          </cell>
        </row>
        <row r="19">
          <cell r="B19" t="str">
            <v>합계</v>
          </cell>
          <cell r="C19">
            <v>196452</v>
          </cell>
          <cell r="D19">
            <v>57332</v>
          </cell>
          <cell r="E19">
            <v>17730</v>
          </cell>
          <cell r="F19">
            <v>121390</v>
          </cell>
        </row>
      </sheetData>
      <sheetData sheetId="11">
        <row r="3">
          <cell r="D3" t="str">
            <v>어린이</v>
          </cell>
          <cell r="E3" t="str">
            <v>청소년</v>
          </cell>
          <cell r="F3" t="str">
            <v>성인</v>
          </cell>
        </row>
        <row r="4">
          <cell r="B4" t="str">
            <v>강내도서관</v>
          </cell>
          <cell r="C4">
            <v>111475</v>
          </cell>
          <cell r="D4">
            <v>34809</v>
          </cell>
          <cell r="E4">
            <v>7108</v>
          </cell>
          <cell r="F4">
            <v>69558</v>
          </cell>
        </row>
        <row r="5">
          <cell r="B5" t="str">
            <v>미원교육도서관</v>
          </cell>
          <cell r="C5">
            <v>9903</v>
          </cell>
          <cell r="D5">
            <v>1048</v>
          </cell>
          <cell r="E5">
            <v>986</v>
          </cell>
          <cell r="F5">
            <v>7869</v>
          </cell>
        </row>
        <row r="6">
          <cell r="B6" t="str">
            <v>오창호수도서관</v>
          </cell>
          <cell r="C6">
            <v>305005</v>
          </cell>
          <cell r="D6">
            <v>79681</v>
          </cell>
          <cell r="E6">
            <v>13829</v>
          </cell>
          <cell r="F6">
            <v>211495</v>
          </cell>
        </row>
        <row r="7">
          <cell r="B7" t="str">
            <v>옥산도서관</v>
          </cell>
          <cell r="C7">
            <v>40049</v>
          </cell>
          <cell r="D7">
            <v>15218</v>
          </cell>
          <cell r="E7">
            <v>6809</v>
          </cell>
          <cell r="F7">
            <v>18022</v>
          </cell>
        </row>
        <row r="8">
          <cell r="B8" t="str">
            <v>청주기적의도서관</v>
          </cell>
          <cell r="C8">
            <v>65775</v>
          </cell>
          <cell r="D8">
            <v>14954</v>
          </cell>
          <cell r="E8">
            <v>1761</v>
          </cell>
          <cell r="F8">
            <v>49060</v>
          </cell>
        </row>
        <row r="9">
          <cell r="B9" t="str">
            <v>청주상당도서관</v>
          </cell>
          <cell r="C9">
            <v>178393</v>
          </cell>
          <cell r="D9">
            <v>43342</v>
          </cell>
          <cell r="E9">
            <v>64955</v>
          </cell>
          <cell r="F9">
            <v>70096</v>
          </cell>
        </row>
        <row r="10">
          <cell r="B10" t="str">
            <v>청주서원도서관</v>
          </cell>
          <cell r="C10">
            <v>217027</v>
          </cell>
          <cell r="D10">
            <v>53901</v>
          </cell>
          <cell r="E10">
            <v>16563</v>
          </cell>
          <cell r="F10">
            <v>146563</v>
          </cell>
        </row>
        <row r="11">
          <cell r="B11" t="str">
            <v>청주시립도서관</v>
          </cell>
          <cell r="C11">
            <v>330283</v>
          </cell>
          <cell r="D11">
            <v>169216</v>
          </cell>
          <cell r="E11">
            <v>14336</v>
          </cell>
          <cell r="F11">
            <v>146731</v>
          </cell>
        </row>
        <row r="12">
          <cell r="B12" t="str">
            <v>청주시립오송도서관</v>
          </cell>
          <cell r="C12">
            <v>157592</v>
          </cell>
          <cell r="D12">
            <v>36239</v>
          </cell>
          <cell r="E12">
            <v>8377</v>
          </cell>
          <cell r="F12">
            <v>112976</v>
          </cell>
        </row>
        <row r="13">
          <cell r="B13" t="str">
            <v>청주신율봉어린이도서관</v>
          </cell>
          <cell r="C13">
            <v>94990</v>
          </cell>
          <cell r="D13">
            <v>94990</v>
          </cell>
          <cell r="E13">
            <v>0</v>
          </cell>
          <cell r="F13">
            <v>0</v>
          </cell>
        </row>
        <row r="14">
          <cell r="B14" t="str">
            <v>청주오창도서관</v>
          </cell>
          <cell r="C14">
            <v>64274</v>
          </cell>
          <cell r="D14">
            <v>13997</v>
          </cell>
          <cell r="E14">
            <v>1903</v>
          </cell>
          <cell r="F14">
            <v>48374</v>
          </cell>
        </row>
        <row r="15">
          <cell r="B15" t="str">
            <v>청주청원도서관</v>
          </cell>
          <cell r="C15">
            <v>185554</v>
          </cell>
          <cell r="D15">
            <v>45362</v>
          </cell>
          <cell r="E15">
            <v>9434</v>
          </cell>
          <cell r="F15">
            <v>130758</v>
          </cell>
        </row>
        <row r="16">
          <cell r="B16" t="str">
            <v>청주흥덕도서관</v>
          </cell>
          <cell r="C16">
            <v>311259</v>
          </cell>
          <cell r="D16">
            <v>78575</v>
          </cell>
          <cell r="E16">
            <v>22150</v>
          </cell>
          <cell r="F16">
            <v>210534</v>
          </cell>
        </row>
        <row r="17">
          <cell r="B17" t="str">
            <v>충청북도교육도서관</v>
          </cell>
          <cell r="C17">
            <v>240366</v>
          </cell>
          <cell r="D17">
            <v>32521</v>
          </cell>
          <cell r="E17">
            <v>18546</v>
          </cell>
          <cell r="F17">
            <v>189299</v>
          </cell>
        </row>
        <row r="18">
          <cell r="B18" t="str">
            <v>충청북도교육문화원</v>
          </cell>
          <cell r="C18">
            <v>6413</v>
          </cell>
          <cell r="D18">
            <v>972</v>
          </cell>
          <cell r="E18">
            <v>372</v>
          </cell>
          <cell r="F18">
            <v>5069</v>
          </cell>
        </row>
        <row r="19">
          <cell r="B19" t="str">
            <v>합계</v>
          </cell>
          <cell r="C19">
            <v>2318358</v>
          </cell>
          <cell r="D19">
            <v>714825</v>
          </cell>
          <cell r="E19">
            <v>187129</v>
          </cell>
          <cell r="F19">
            <v>1416404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ogef.go.kr/mp/pcd/mp_pcd_s001d.do?mid=plc502" TargetMode="External" /><Relationship Id="rId2" Type="http://schemas.openxmlformats.org/officeDocument/2006/relationships/comments" Target="../comments25.x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66"/>
  <sheetViews>
    <sheetView view="pageLayout" zoomScaleSheetLayoutView="115" workbookViewId="0" topLeftCell="A10">
      <selection activeCell="P23" sqref="P23"/>
    </sheetView>
  </sheetViews>
  <sheetFormatPr defaultColWidth="8.88671875" defaultRowHeight="13.5"/>
  <cols>
    <col min="1" max="1" width="17.88671875" style="0" customWidth="1"/>
    <col min="2" max="3" width="8.21484375" style="16" customWidth="1"/>
    <col min="4" max="7" width="8.21484375" style="0" customWidth="1"/>
    <col min="8" max="8" width="5.4453125" style="0" customWidth="1"/>
    <col min="9" max="9" width="5.10546875" style="0" customWidth="1"/>
    <col min="10" max="10" width="4.5546875" style="0" customWidth="1"/>
    <col min="11" max="11" width="4.4453125" style="0" customWidth="1"/>
    <col min="12" max="12" width="5.3359375" style="0" customWidth="1"/>
    <col min="13" max="13" width="4.5546875" style="0" customWidth="1"/>
    <col min="14" max="14" width="4.21484375" style="0" customWidth="1"/>
    <col min="15" max="15" width="5.88671875" style="0" customWidth="1"/>
    <col min="16" max="16" width="27.4453125" style="0" customWidth="1"/>
  </cols>
  <sheetData>
    <row r="1" spans="1:16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401"/>
    </row>
    <row r="2" spans="1:16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20.1" customHeight="1">
      <c r="A3" s="733" t="s">
        <v>40</v>
      </c>
      <c r="B3" s="733"/>
      <c r="C3" s="733"/>
      <c r="D3" s="733"/>
      <c r="E3" s="733"/>
      <c r="F3" s="733"/>
      <c r="G3" s="733"/>
      <c r="H3" s="733" t="s">
        <v>848</v>
      </c>
      <c r="I3" s="733"/>
      <c r="J3" s="733"/>
      <c r="K3" s="733"/>
      <c r="L3" s="733"/>
      <c r="M3" s="733"/>
      <c r="N3" s="733"/>
      <c r="O3" s="733"/>
      <c r="P3" s="733"/>
    </row>
    <row r="4" spans="1:16" ht="1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16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16" ht="15" customHeight="1" thickBot="1">
      <c r="A6" s="398" t="s">
        <v>441</v>
      </c>
      <c r="B6" s="223"/>
      <c r="C6" s="223"/>
      <c r="D6" s="223"/>
      <c r="E6" s="223"/>
      <c r="F6" s="223"/>
      <c r="G6" s="399"/>
      <c r="H6" s="398"/>
      <c r="I6" s="223"/>
      <c r="J6" s="223"/>
      <c r="K6" s="223"/>
      <c r="L6" s="223"/>
      <c r="M6" s="223"/>
      <c r="N6" s="223"/>
      <c r="O6" s="223"/>
      <c r="P6" s="146" t="s">
        <v>857</v>
      </c>
    </row>
    <row r="7" spans="1:16" ht="17.1" customHeight="1">
      <c r="A7" s="734" t="s">
        <v>440</v>
      </c>
      <c r="B7" s="752" t="s">
        <v>868</v>
      </c>
      <c r="C7" s="752" t="s">
        <v>736</v>
      </c>
      <c r="D7" s="752" t="s">
        <v>858</v>
      </c>
      <c r="E7" s="737" t="s">
        <v>849</v>
      </c>
      <c r="F7" s="738"/>
      <c r="G7" s="738"/>
      <c r="H7" s="739" t="s">
        <v>850</v>
      </c>
      <c r="I7" s="738"/>
      <c r="J7" s="738"/>
      <c r="K7" s="738"/>
      <c r="L7" s="738"/>
      <c r="M7" s="738"/>
      <c r="N7" s="740"/>
      <c r="O7" s="403" t="s">
        <v>37</v>
      </c>
      <c r="P7" s="741" t="s">
        <v>439</v>
      </c>
    </row>
    <row r="8" spans="1:16" ht="16.5" customHeight="1">
      <c r="A8" s="735"/>
      <c r="B8" s="753"/>
      <c r="C8" s="753"/>
      <c r="D8" s="753"/>
      <c r="E8" s="375"/>
      <c r="F8" s="355" t="s">
        <v>32</v>
      </c>
      <c r="G8" s="355" t="s">
        <v>34</v>
      </c>
      <c r="H8" s="49"/>
      <c r="I8" s="744" t="s">
        <v>859</v>
      </c>
      <c r="J8" s="745"/>
      <c r="K8" s="746"/>
      <c r="L8" s="744" t="s">
        <v>649</v>
      </c>
      <c r="M8" s="745"/>
      <c r="N8" s="746"/>
      <c r="O8" s="389" t="s">
        <v>38</v>
      </c>
      <c r="P8" s="742"/>
    </row>
    <row r="9" spans="1:16" ht="15.75" customHeight="1">
      <c r="A9" s="735"/>
      <c r="B9" s="747" t="s">
        <v>734</v>
      </c>
      <c r="C9" s="729" t="s">
        <v>846</v>
      </c>
      <c r="D9" s="749" t="s">
        <v>735</v>
      </c>
      <c r="E9" s="405"/>
      <c r="F9" s="405"/>
      <c r="G9" s="405"/>
      <c r="H9" s="49"/>
      <c r="I9" s="406" t="s">
        <v>30</v>
      </c>
      <c r="J9" s="406" t="s">
        <v>32</v>
      </c>
      <c r="K9" s="406" t="s">
        <v>34</v>
      </c>
      <c r="L9" s="406" t="s">
        <v>30</v>
      </c>
      <c r="M9" s="406" t="s">
        <v>32</v>
      </c>
      <c r="N9" s="406" t="s">
        <v>34</v>
      </c>
      <c r="O9" s="729" t="s">
        <v>847</v>
      </c>
      <c r="P9" s="742"/>
    </row>
    <row r="10" spans="1:16" ht="18.75" customHeight="1" thickBot="1">
      <c r="A10" s="736"/>
      <c r="B10" s="748"/>
      <c r="C10" s="751"/>
      <c r="D10" s="750"/>
      <c r="E10" s="407"/>
      <c r="F10" s="407" t="s">
        <v>33</v>
      </c>
      <c r="G10" s="407" t="s">
        <v>35</v>
      </c>
      <c r="H10" s="408"/>
      <c r="I10" s="409" t="s">
        <v>39</v>
      </c>
      <c r="J10" s="409" t="s">
        <v>33</v>
      </c>
      <c r="K10" s="409" t="s">
        <v>35</v>
      </c>
      <c r="L10" s="409" t="s">
        <v>39</v>
      </c>
      <c r="M10" s="409" t="s">
        <v>33</v>
      </c>
      <c r="N10" s="409" t="s">
        <v>35</v>
      </c>
      <c r="O10" s="730"/>
      <c r="P10" s="743"/>
    </row>
    <row r="11" spans="1:16" ht="15.75" customHeight="1">
      <c r="A11" s="256" t="s">
        <v>438</v>
      </c>
      <c r="B11" s="97" t="s">
        <v>217</v>
      </c>
      <c r="C11" s="98">
        <v>5718</v>
      </c>
      <c r="D11" s="98">
        <v>5068</v>
      </c>
      <c r="E11" s="98">
        <v>203525</v>
      </c>
      <c r="F11" s="98">
        <v>112493</v>
      </c>
      <c r="G11" s="98">
        <v>91032</v>
      </c>
      <c r="H11" s="98">
        <v>12085</v>
      </c>
      <c r="I11" s="98">
        <v>10252</v>
      </c>
      <c r="J11" s="98">
        <v>4104</v>
      </c>
      <c r="K11" s="98">
        <v>6148</v>
      </c>
      <c r="L11" s="98">
        <v>1833</v>
      </c>
      <c r="M11" s="98">
        <v>1134</v>
      </c>
      <c r="N11" s="98">
        <v>699</v>
      </c>
      <c r="O11" s="217">
        <f>_xlfn.IFERROR((E11/I11),0)</f>
        <v>19.85222395630121</v>
      </c>
      <c r="P11" s="257" t="s">
        <v>438</v>
      </c>
    </row>
    <row r="12" spans="1:16" ht="15.75" customHeight="1">
      <c r="A12" s="254" t="s">
        <v>180</v>
      </c>
      <c r="B12" s="99" t="s">
        <v>218</v>
      </c>
      <c r="C12" s="100">
        <v>4517</v>
      </c>
      <c r="D12" s="100">
        <v>4132</v>
      </c>
      <c r="E12" s="100">
        <v>163584</v>
      </c>
      <c r="F12" s="100">
        <v>90981</v>
      </c>
      <c r="G12" s="100">
        <v>72603</v>
      </c>
      <c r="H12" s="100">
        <v>9506</v>
      </c>
      <c r="I12" s="100">
        <v>8223</v>
      </c>
      <c r="J12" s="100">
        <v>3226</v>
      </c>
      <c r="K12" s="100">
        <v>4997</v>
      </c>
      <c r="L12" s="100">
        <v>1283</v>
      </c>
      <c r="M12" s="100">
        <v>767</v>
      </c>
      <c r="N12" s="100">
        <v>516</v>
      </c>
      <c r="O12" s="218">
        <f>_xlfn.IFERROR((E12/I12),0)</f>
        <v>19.89346953666545</v>
      </c>
      <c r="P12" s="255" t="s">
        <v>437</v>
      </c>
    </row>
    <row r="13" spans="1:16" ht="15.75" customHeight="1">
      <c r="A13" s="254" t="s">
        <v>181</v>
      </c>
      <c r="B13" s="99" t="s">
        <v>216</v>
      </c>
      <c r="C13" s="100">
        <v>1201</v>
      </c>
      <c r="D13" s="100">
        <v>936</v>
      </c>
      <c r="E13" s="100">
        <v>39941</v>
      </c>
      <c r="F13" s="100">
        <v>21512</v>
      </c>
      <c r="G13" s="100">
        <v>18429</v>
      </c>
      <c r="H13" s="100">
        <v>2579</v>
      </c>
      <c r="I13" s="100">
        <v>2029</v>
      </c>
      <c r="J13" s="100">
        <v>878</v>
      </c>
      <c r="K13" s="100">
        <v>1151</v>
      </c>
      <c r="L13" s="100">
        <v>550</v>
      </c>
      <c r="M13" s="100">
        <v>367</v>
      </c>
      <c r="N13" s="100">
        <v>183</v>
      </c>
      <c r="O13" s="218">
        <f>_xlfn.IFERROR((E13/I13),0)</f>
        <v>19.685066535239034</v>
      </c>
      <c r="P13" s="255" t="s">
        <v>436</v>
      </c>
    </row>
    <row r="14" spans="1:16" s="17" customFormat="1" ht="15.75" customHeight="1">
      <c r="A14" s="362" t="s">
        <v>434</v>
      </c>
      <c r="B14" s="147" t="s">
        <v>435</v>
      </c>
      <c r="C14" s="147">
        <v>5755</v>
      </c>
      <c r="D14" s="147">
        <v>4882</v>
      </c>
      <c r="E14" s="147">
        <v>198383</v>
      </c>
      <c r="F14" s="147">
        <v>109311</v>
      </c>
      <c r="G14" s="147">
        <v>89072</v>
      </c>
      <c r="H14" s="147">
        <v>12107</v>
      </c>
      <c r="I14" s="147">
        <v>10304</v>
      </c>
      <c r="J14" s="147">
        <v>4057</v>
      </c>
      <c r="K14" s="147">
        <v>6247</v>
      </c>
      <c r="L14" s="147">
        <v>1803</v>
      </c>
      <c r="M14" s="147">
        <v>1077</v>
      </c>
      <c r="N14" s="147">
        <v>726</v>
      </c>
      <c r="O14" s="217">
        <f>_xlfn.IFERROR((E14/I14),0)</f>
        <v>19.253008540372672</v>
      </c>
      <c r="P14" s="148" t="s">
        <v>434</v>
      </c>
    </row>
    <row r="15" spans="1:16" s="17" customFormat="1" ht="15.75" customHeight="1">
      <c r="A15" s="362" t="s">
        <v>432</v>
      </c>
      <c r="B15" s="238" t="s">
        <v>433</v>
      </c>
      <c r="C15" s="238">
        <v>5712</v>
      </c>
      <c r="D15" s="238">
        <v>4939</v>
      </c>
      <c r="E15" s="238">
        <v>197762</v>
      </c>
      <c r="F15" s="238">
        <v>110353</v>
      </c>
      <c r="G15" s="238">
        <v>87409</v>
      </c>
      <c r="H15" s="238">
        <v>12180</v>
      </c>
      <c r="I15" s="238">
        <v>10395</v>
      </c>
      <c r="J15" s="238">
        <v>4026</v>
      </c>
      <c r="K15" s="238">
        <v>6369</v>
      </c>
      <c r="L15" s="238">
        <v>1785</v>
      </c>
      <c r="M15" s="238">
        <v>1041</v>
      </c>
      <c r="N15" s="238">
        <v>744</v>
      </c>
      <c r="O15" s="239">
        <f>_xlfn.IFERROR((E15/I15),0)</f>
        <v>19.024723424723426</v>
      </c>
      <c r="P15" s="148" t="s">
        <v>432</v>
      </c>
    </row>
    <row r="16" spans="1:18" s="240" customFormat="1" ht="15.75" customHeight="1">
      <c r="A16" s="362" t="s">
        <v>431</v>
      </c>
      <c r="B16" s="238" t="s">
        <v>369</v>
      </c>
      <c r="C16" s="238">
        <v>5692</v>
      </c>
      <c r="D16" s="238">
        <v>4862</v>
      </c>
      <c r="E16" s="238">
        <v>189295</v>
      </c>
      <c r="F16" s="238">
        <v>103646</v>
      </c>
      <c r="G16" s="238">
        <v>85649</v>
      </c>
      <c r="H16" s="238">
        <v>12635</v>
      </c>
      <c r="I16" s="238">
        <v>10380</v>
      </c>
      <c r="J16" s="238">
        <v>3974</v>
      </c>
      <c r="K16" s="238">
        <v>6406</v>
      </c>
      <c r="L16" s="238">
        <v>2255</v>
      </c>
      <c r="M16" s="238">
        <v>1217</v>
      </c>
      <c r="N16" s="238">
        <v>1038</v>
      </c>
      <c r="O16" s="239">
        <v>18.236512524084777</v>
      </c>
      <c r="P16" s="148" t="s">
        <v>430</v>
      </c>
      <c r="R16" s="240" t="s">
        <v>426</v>
      </c>
    </row>
    <row r="17" spans="1:16" s="240" customFormat="1" ht="15.75" customHeight="1">
      <c r="A17" s="362" t="s">
        <v>507</v>
      </c>
      <c r="B17" s="238" t="s">
        <v>429</v>
      </c>
      <c r="C17" s="238">
        <v>5695</v>
      </c>
      <c r="D17" s="238">
        <v>4768</v>
      </c>
      <c r="E17" s="238">
        <v>183865</v>
      </c>
      <c r="F17" s="238">
        <v>100336</v>
      </c>
      <c r="G17" s="238">
        <v>83529</v>
      </c>
      <c r="H17" s="238">
        <v>12693</v>
      </c>
      <c r="I17" s="238">
        <v>10375</v>
      </c>
      <c r="J17" s="238">
        <v>3998</v>
      </c>
      <c r="K17" s="238">
        <v>6377</v>
      </c>
      <c r="L17" s="238">
        <v>2318</v>
      </c>
      <c r="M17" s="238">
        <v>1229</v>
      </c>
      <c r="N17" s="238">
        <v>1089</v>
      </c>
      <c r="O17" s="239">
        <v>17.721927710843374</v>
      </c>
      <c r="P17" s="148" t="s">
        <v>509</v>
      </c>
    </row>
    <row r="18" spans="1:16" s="240" customFormat="1" ht="15.75" customHeight="1">
      <c r="A18" s="362" t="s">
        <v>650</v>
      </c>
      <c r="B18" s="238">
        <v>342</v>
      </c>
      <c r="C18" s="238">
        <v>5680</v>
      </c>
      <c r="D18" s="238">
        <v>6765</v>
      </c>
      <c r="E18" s="238">
        <v>178754</v>
      </c>
      <c r="F18" s="238">
        <v>97332</v>
      </c>
      <c r="G18" s="238">
        <v>81422</v>
      </c>
      <c r="H18" s="238">
        <v>12617</v>
      </c>
      <c r="I18" s="238">
        <v>10340</v>
      </c>
      <c r="J18" s="238">
        <v>3972</v>
      </c>
      <c r="K18" s="238">
        <v>6368</v>
      </c>
      <c r="L18" s="238">
        <v>2277</v>
      </c>
      <c r="M18" s="238">
        <v>1178</v>
      </c>
      <c r="N18" s="238">
        <v>1099</v>
      </c>
      <c r="O18" s="239">
        <v>17.28762088974855</v>
      </c>
      <c r="P18" s="148" t="s">
        <v>651</v>
      </c>
    </row>
    <row r="19" spans="1:16" s="240" customFormat="1" ht="15.75" customHeight="1">
      <c r="A19" s="362" t="s">
        <v>719</v>
      </c>
      <c r="B19" s="238" t="s">
        <v>716</v>
      </c>
      <c r="C19" s="238">
        <v>5736</v>
      </c>
      <c r="D19" s="238">
        <v>6782</v>
      </c>
      <c r="E19" s="238">
        <v>175470</v>
      </c>
      <c r="F19" s="238">
        <v>95372</v>
      </c>
      <c r="G19" s="238">
        <v>80098</v>
      </c>
      <c r="H19" s="238">
        <v>12947</v>
      </c>
      <c r="I19" s="238">
        <v>10472</v>
      </c>
      <c r="J19" s="238">
        <v>3953</v>
      </c>
      <c r="K19" s="238">
        <v>6519</v>
      </c>
      <c r="L19" s="238">
        <v>2475</v>
      </c>
      <c r="M19" s="238">
        <v>1206</v>
      </c>
      <c r="N19" s="238">
        <v>1269</v>
      </c>
      <c r="O19" s="239">
        <v>16.7561115355233</v>
      </c>
      <c r="P19" s="725" t="s">
        <v>1171</v>
      </c>
    </row>
    <row r="20" spans="1:16" s="240" customFormat="1" ht="15.75" customHeight="1">
      <c r="A20" s="362" t="s">
        <v>851</v>
      </c>
      <c r="B20" s="238" t="s">
        <v>844</v>
      </c>
      <c r="C20" s="238">
        <f>SUM(C21:C37)</f>
        <v>5148</v>
      </c>
      <c r="D20" s="238">
        <f>SUM(D21:D37)</f>
        <v>6657</v>
      </c>
      <c r="E20" s="238">
        <f>SUM(E21:E37)</f>
        <v>174235</v>
      </c>
      <c r="F20" s="238">
        <f>SUM(F21:F37)</f>
        <v>94531</v>
      </c>
      <c r="G20" s="238">
        <f>SUM(G21:G37)</f>
        <v>79704</v>
      </c>
      <c r="H20" s="238">
        <f aca="true" t="shared" si="0" ref="H20:N20">SUM(H$21:H$37)</f>
        <v>13203</v>
      </c>
      <c r="I20" s="238">
        <f t="shared" si="0"/>
        <v>10663</v>
      </c>
      <c r="J20" s="238">
        <f t="shared" si="0"/>
        <v>4005</v>
      </c>
      <c r="K20" s="238">
        <f t="shared" si="0"/>
        <v>6658</v>
      </c>
      <c r="L20" s="238">
        <f t="shared" si="0"/>
        <v>2540</v>
      </c>
      <c r="M20" s="238">
        <f t="shared" si="0"/>
        <v>1211</v>
      </c>
      <c r="N20" s="238">
        <f t="shared" si="0"/>
        <v>1329</v>
      </c>
      <c r="O20" s="239">
        <f aca="true" t="shared" si="1" ref="O20:O37">_xlfn.IFERROR((E20/I20),0)</f>
        <v>16.34014817593548</v>
      </c>
      <c r="P20" s="148" t="s">
        <v>852</v>
      </c>
    </row>
    <row r="21" spans="1:16" s="216" customFormat="1" ht="15.75" customHeight="1">
      <c r="A21" s="351" t="s">
        <v>412</v>
      </c>
      <c r="B21" s="149">
        <v>132</v>
      </c>
      <c r="C21" s="150">
        <v>538</v>
      </c>
      <c r="D21" s="150">
        <v>400</v>
      </c>
      <c r="E21" s="150">
        <v>8793</v>
      </c>
      <c r="F21" s="150">
        <f>E21-G21</f>
        <v>4423</v>
      </c>
      <c r="G21" s="150">
        <v>4370</v>
      </c>
      <c r="H21" s="150">
        <f>I21+L21</f>
        <v>974</v>
      </c>
      <c r="I21" s="150">
        <v>894</v>
      </c>
      <c r="J21" s="150">
        <v>17</v>
      </c>
      <c r="K21" s="150">
        <v>877</v>
      </c>
      <c r="L21" s="150">
        <v>80</v>
      </c>
      <c r="M21" s="150">
        <v>38</v>
      </c>
      <c r="N21" s="150">
        <v>42</v>
      </c>
      <c r="O21" s="411">
        <f t="shared" si="1"/>
        <v>9.835570469798657</v>
      </c>
      <c r="P21" s="391" t="s">
        <v>428</v>
      </c>
    </row>
    <row r="22" spans="1:18" s="216" customFormat="1" ht="15.75" customHeight="1">
      <c r="A22" s="351" t="s">
        <v>860</v>
      </c>
      <c r="B22" s="149" t="s">
        <v>839</v>
      </c>
      <c r="C22" s="150">
        <v>2268</v>
      </c>
      <c r="D22" s="150">
        <v>3194</v>
      </c>
      <c r="E22" s="150">
        <v>50105</v>
      </c>
      <c r="F22" s="150">
        <f>E22-G22</f>
        <v>25607</v>
      </c>
      <c r="G22" s="150">
        <v>24498</v>
      </c>
      <c r="H22" s="150">
        <f>SUM(I22,L22)</f>
        <v>3873</v>
      </c>
      <c r="I22" s="150">
        <v>3435</v>
      </c>
      <c r="J22" s="150">
        <f>I22-K22</f>
        <v>887</v>
      </c>
      <c r="K22" s="150">
        <v>2548</v>
      </c>
      <c r="L22" s="150">
        <v>438</v>
      </c>
      <c r="M22" s="150">
        <f>L22-N22</f>
        <v>161</v>
      </c>
      <c r="N22" s="150">
        <v>277</v>
      </c>
      <c r="O22" s="411">
        <f t="shared" si="1"/>
        <v>14.586608442503639</v>
      </c>
      <c r="P22" s="412" t="s">
        <v>427</v>
      </c>
      <c r="R22" s="216" t="s">
        <v>426</v>
      </c>
    </row>
    <row r="23" spans="1:16" s="216" customFormat="1" ht="15.75" customHeight="1">
      <c r="A23" s="351" t="s">
        <v>861</v>
      </c>
      <c r="B23" s="149">
        <v>41</v>
      </c>
      <c r="C23" s="150">
        <v>275</v>
      </c>
      <c r="D23" s="150">
        <v>1340</v>
      </c>
      <c r="E23" s="150">
        <v>22682</v>
      </c>
      <c r="F23" s="150">
        <f>E23-G23</f>
        <v>11762</v>
      </c>
      <c r="G23" s="150">
        <v>10920</v>
      </c>
      <c r="H23" s="150">
        <f aca="true" t="shared" si="2" ref="H23:H37">I23+L23</f>
        <v>2024</v>
      </c>
      <c r="I23" s="150">
        <v>1876</v>
      </c>
      <c r="J23" s="150">
        <f>I23-K23</f>
        <v>464</v>
      </c>
      <c r="K23" s="150">
        <v>1412</v>
      </c>
      <c r="L23" s="150">
        <v>148</v>
      </c>
      <c r="M23" s="150">
        <f aca="true" t="shared" si="3" ref="M23:M37">L23-N23</f>
        <v>57</v>
      </c>
      <c r="N23" s="150">
        <v>91</v>
      </c>
      <c r="O23" s="411">
        <f t="shared" si="1"/>
        <v>12.090618336886994</v>
      </c>
      <c r="P23" s="391" t="s">
        <v>862</v>
      </c>
    </row>
    <row r="24" spans="1:16" s="216" customFormat="1" ht="15.75" customHeight="1">
      <c r="A24" s="351" t="s">
        <v>409</v>
      </c>
      <c r="B24" s="149">
        <v>6</v>
      </c>
      <c r="C24" s="150">
        <v>29</v>
      </c>
      <c r="D24" s="150">
        <v>151</v>
      </c>
      <c r="E24" s="150">
        <v>2091</v>
      </c>
      <c r="F24" s="150">
        <f>E24-G24</f>
        <v>1012</v>
      </c>
      <c r="G24" s="150">
        <v>1079</v>
      </c>
      <c r="H24" s="150">
        <f t="shared" si="2"/>
        <v>185</v>
      </c>
      <c r="I24" s="150">
        <v>165</v>
      </c>
      <c r="J24" s="150">
        <f aca="true" t="shared" si="4" ref="J24:J37">I24-K24</f>
        <v>85</v>
      </c>
      <c r="K24" s="150">
        <v>80</v>
      </c>
      <c r="L24" s="150">
        <v>20</v>
      </c>
      <c r="M24" s="150">
        <f t="shared" si="3"/>
        <v>16</v>
      </c>
      <c r="N24" s="150">
        <v>4</v>
      </c>
      <c r="O24" s="411">
        <f t="shared" si="1"/>
        <v>12.672727272727272</v>
      </c>
      <c r="P24" s="391" t="s">
        <v>425</v>
      </c>
    </row>
    <row r="25" spans="1:16" s="223" customFormat="1" ht="15.75" customHeight="1">
      <c r="A25" s="351" t="s">
        <v>652</v>
      </c>
      <c r="B25" s="149">
        <v>14</v>
      </c>
      <c r="C25" s="150">
        <v>369</v>
      </c>
      <c r="D25" s="150">
        <v>551</v>
      </c>
      <c r="E25" s="150">
        <v>9767</v>
      </c>
      <c r="F25" s="150">
        <f>E25-G25</f>
        <v>3901</v>
      </c>
      <c r="G25" s="150">
        <v>5866</v>
      </c>
      <c r="H25" s="150">
        <f t="shared" si="2"/>
        <v>901</v>
      </c>
      <c r="I25" s="150">
        <v>837</v>
      </c>
      <c r="J25" s="150">
        <f t="shared" si="4"/>
        <v>351</v>
      </c>
      <c r="K25" s="150">
        <v>486</v>
      </c>
      <c r="L25" s="150">
        <v>64</v>
      </c>
      <c r="M25" s="150">
        <f t="shared" si="3"/>
        <v>24</v>
      </c>
      <c r="N25" s="150">
        <v>40</v>
      </c>
      <c r="O25" s="411">
        <f t="shared" si="1"/>
        <v>11.669056152927121</v>
      </c>
      <c r="P25" s="390" t="s">
        <v>863</v>
      </c>
    </row>
    <row r="26" spans="1:16" s="223" customFormat="1" ht="15.75" customHeight="1">
      <c r="A26" s="351" t="s">
        <v>653</v>
      </c>
      <c r="B26" s="149">
        <v>7</v>
      </c>
      <c r="C26" s="150">
        <v>193</v>
      </c>
      <c r="D26" s="150">
        <v>312</v>
      </c>
      <c r="E26" s="150">
        <v>5444</v>
      </c>
      <c r="F26" s="150">
        <f aca="true" t="shared" si="5" ref="F26:F35">E26-G26</f>
        <v>3408</v>
      </c>
      <c r="G26" s="150">
        <v>2036</v>
      </c>
      <c r="H26" s="150">
        <f t="shared" si="2"/>
        <v>423</v>
      </c>
      <c r="I26" s="150">
        <v>388</v>
      </c>
      <c r="J26" s="150">
        <f t="shared" si="4"/>
        <v>251</v>
      </c>
      <c r="K26" s="150">
        <v>137</v>
      </c>
      <c r="L26" s="150">
        <v>35</v>
      </c>
      <c r="M26" s="150">
        <f t="shared" si="3"/>
        <v>26</v>
      </c>
      <c r="N26" s="150">
        <v>9</v>
      </c>
      <c r="O26" s="411">
        <f t="shared" si="1"/>
        <v>14.030927835051546</v>
      </c>
      <c r="P26" s="391" t="s">
        <v>424</v>
      </c>
    </row>
    <row r="27" spans="1:16" s="223" customFormat="1" ht="15.75" customHeight="1">
      <c r="A27" s="392" t="s">
        <v>406</v>
      </c>
      <c r="B27" s="149">
        <v>4</v>
      </c>
      <c r="C27" s="150">
        <v>57</v>
      </c>
      <c r="D27" s="150">
        <v>157</v>
      </c>
      <c r="E27" s="150">
        <v>1171</v>
      </c>
      <c r="F27" s="150">
        <f t="shared" si="5"/>
        <v>525</v>
      </c>
      <c r="G27" s="150">
        <v>646</v>
      </c>
      <c r="H27" s="150">
        <f>I27+L27</f>
        <v>184</v>
      </c>
      <c r="I27" s="150">
        <v>161</v>
      </c>
      <c r="J27" s="150">
        <f t="shared" si="4"/>
        <v>65</v>
      </c>
      <c r="K27" s="150">
        <v>96</v>
      </c>
      <c r="L27" s="150">
        <v>23</v>
      </c>
      <c r="M27" s="150">
        <f t="shared" si="3"/>
        <v>13</v>
      </c>
      <c r="N27" s="150">
        <v>10</v>
      </c>
      <c r="O27" s="411">
        <f t="shared" si="1"/>
        <v>7.273291925465839</v>
      </c>
      <c r="P27" s="391" t="s">
        <v>853</v>
      </c>
    </row>
    <row r="28" spans="1:16" s="223" customFormat="1" ht="15.75" customHeight="1">
      <c r="A28" s="392" t="s">
        <v>405</v>
      </c>
      <c r="B28" s="100" t="s">
        <v>36</v>
      </c>
      <c r="C28" s="100" t="s">
        <v>36</v>
      </c>
      <c r="D28" s="100" t="s">
        <v>36</v>
      </c>
      <c r="E28" s="100" t="s">
        <v>36</v>
      </c>
      <c r="F28" s="100" t="s">
        <v>36</v>
      </c>
      <c r="G28" s="100" t="s">
        <v>36</v>
      </c>
      <c r="H28" s="100" t="s">
        <v>36</v>
      </c>
      <c r="I28" s="100" t="s">
        <v>36</v>
      </c>
      <c r="J28" s="100" t="s">
        <v>36</v>
      </c>
      <c r="K28" s="100" t="s">
        <v>36</v>
      </c>
      <c r="L28" s="100" t="s">
        <v>36</v>
      </c>
      <c r="M28" s="100" t="s">
        <v>36</v>
      </c>
      <c r="N28" s="100" t="s">
        <v>36</v>
      </c>
      <c r="O28" s="413">
        <f t="shared" si="1"/>
        <v>0</v>
      </c>
      <c r="P28" s="391" t="s">
        <v>423</v>
      </c>
    </row>
    <row r="29" spans="1:16" s="223" customFormat="1" ht="15.75" customHeight="1">
      <c r="A29" s="392" t="s">
        <v>404</v>
      </c>
      <c r="B29" s="150">
        <v>5</v>
      </c>
      <c r="C29" s="150">
        <v>159</v>
      </c>
      <c r="D29" s="150">
        <v>287</v>
      </c>
      <c r="E29" s="150">
        <v>3478</v>
      </c>
      <c r="F29" s="150">
        <v>2841</v>
      </c>
      <c r="G29" s="150">
        <v>637</v>
      </c>
      <c r="H29" s="150">
        <f t="shared" si="2"/>
        <v>415</v>
      </c>
      <c r="I29" s="150">
        <v>364</v>
      </c>
      <c r="J29" s="150">
        <v>203</v>
      </c>
      <c r="K29" s="150">
        <v>161</v>
      </c>
      <c r="L29" s="150">
        <v>51</v>
      </c>
      <c r="M29" s="150">
        <v>30</v>
      </c>
      <c r="N29" s="150">
        <v>21</v>
      </c>
      <c r="O29" s="411">
        <f t="shared" si="1"/>
        <v>9.554945054945055</v>
      </c>
      <c r="P29" s="391" t="s">
        <v>422</v>
      </c>
    </row>
    <row r="30" spans="1:16" s="223" customFormat="1" ht="15.75" customHeight="1">
      <c r="A30" s="392" t="s">
        <v>403</v>
      </c>
      <c r="B30" s="150">
        <v>4</v>
      </c>
      <c r="C30" s="150">
        <v>83</v>
      </c>
      <c r="D30" s="150">
        <v>126</v>
      </c>
      <c r="E30" s="150">
        <v>1744</v>
      </c>
      <c r="F30" s="150">
        <v>293</v>
      </c>
      <c r="G30" s="150">
        <v>1451</v>
      </c>
      <c r="H30" s="150">
        <f t="shared" si="2"/>
        <v>196</v>
      </c>
      <c r="I30" s="150">
        <v>179</v>
      </c>
      <c r="J30" s="150">
        <v>88</v>
      </c>
      <c r="K30" s="150">
        <v>91</v>
      </c>
      <c r="L30" s="150">
        <v>17</v>
      </c>
      <c r="M30" s="150">
        <v>15</v>
      </c>
      <c r="N30" s="150">
        <v>2</v>
      </c>
      <c r="O30" s="411">
        <f t="shared" si="1"/>
        <v>9.743016759776536</v>
      </c>
      <c r="P30" s="391" t="s">
        <v>421</v>
      </c>
    </row>
    <row r="31" spans="1:16" s="223" customFormat="1" ht="15.75" customHeight="1">
      <c r="A31" s="392" t="s">
        <v>402</v>
      </c>
      <c r="B31" s="149">
        <v>3</v>
      </c>
      <c r="C31" s="150">
        <v>87</v>
      </c>
      <c r="D31" s="150">
        <v>134</v>
      </c>
      <c r="E31" s="150">
        <v>2238</v>
      </c>
      <c r="F31" s="150">
        <v>1528</v>
      </c>
      <c r="G31" s="150">
        <v>710</v>
      </c>
      <c r="H31" s="150">
        <f t="shared" si="2"/>
        <v>225</v>
      </c>
      <c r="I31" s="150">
        <v>205</v>
      </c>
      <c r="J31" s="150">
        <v>81</v>
      </c>
      <c r="K31" s="150">
        <v>124</v>
      </c>
      <c r="L31" s="150">
        <v>20</v>
      </c>
      <c r="M31" s="150">
        <v>10</v>
      </c>
      <c r="N31" s="150">
        <v>10</v>
      </c>
      <c r="O31" s="411">
        <f t="shared" si="1"/>
        <v>10.917073170731708</v>
      </c>
      <c r="P31" s="390" t="s">
        <v>864</v>
      </c>
    </row>
    <row r="32" spans="1:16" s="223" customFormat="1" ht="15.75" customHeight="1">
      <c r="A32" s="392" t="s">
        <v>401</v>
      </c>
      <c r="B32" s="100" t="s">
        <v>36</v>
      </c>
      <c r="C32" s="100" t="s">
        <v>36</v>
      </c>
      <c r="D32" s="100" t="s">
        <v>36</v>
      </c>
      <c r="E32" s="100" t="s">
        <v>36</v>
      </c>
      <c r="F32" s="100" t="s">
        <v>36</v>
      </c>
      <c r="G32" s="100" t="s">
        <v>36</v>
      </c>
      <c r="H32" s="100" t="s">
        <v>36</v>
      </c>
      <c r="I32" s="100" t="s">
        <v>36</v>
      </c>
      <c r="J32" s="100" t="s">
        <v>36</v>
      </c>
      <c r="K32" s="100" t="s">
        <v>36</v>
      </c>
      <c r="L32" s="100" t="s">
        <v>36</v>
      </c>
      <c r="M32" s="100" t="s">
        <v>36</v>
      </c>
      <c r="N32" s="100" t="s">
        <v>36</v>
      </c>
      <c r="O32" s="413">
        <f t="shared" si="1"/>
        <v>0</v>
      </c>
      <c r="P32" s="391" t="s">
        <v>420</v>
      </c>
    </row>
    <row r="33" spans="1:16" s="216" customFormat="1" ht="15.75" customHeight="1">
      <c r="A33" s="351" t="s">
        <v>865</v>
      </c>
      <c r="B33" s="393">
        <f>'9.전문대학 및 대학'!B19</f>
        <v>2</v>
      </c>
      <c r="C33" s="150">
        <f>'9.전문대학 및 대학'!C19</f>
        <v>119</v>
      </c>
      <c r="D33" s="393" t="s">
        <v>36</v>
      </c>
      <c r="E33" s="150">
        <f>'9.전문대학 및 대학'!D19</f>
        <v>8821</v>
      </c>
      <c r="F33" s="150">
        <f t="shared" si="5"/>
        <v>5254</v>
      </c>
      <c r="G33" s="150">
        <f>'9.전문대학 및 대학'!F19</f>
        <v>3567</v>
      </c>
      <c r="H33" s="150">
        <f t="shared" si="2"/>
        <v>350</v>
      </c>
      <c r="I33" s="150">
        <f>'9.전문대학 및 대학'!G19</f>
        <v>198</v>
      </c>
      <c r="J33" s="150">
        <f t="shared" si="4"/>
        <v>128</v>
      </c>
      <c r="K33" s="150">
        <f>'9.전문대학 및 대학'!I19</f>
        <v>70</v>
      </c>
      <c r="L33" s="150">
        <f>'9.전문대학 및 대학'!J19</f>
        <v>152</v>
      </c>
      <c r="M33" s="150">
        <f t="shared" si="3"/>
        <v>91</v>
      </c>
      <c r="N33" s="150">
        <f>'9.전문대학 및 대학'!L19</f>
        <v>61</v>
      </c>
      <c r="O33" s="411">
        <f t="shared" si="1"/>
        <v>44.55050505050505</v>
      </c>
      <c r="P33" s="391" t="s">
        <v>419</v>
      </c>
    </row>
    <row r="34" spans="1:16" s="216" customFormat="1" ht="15.75" customHeight="1">
      <c r="A34" s="351" t="s">
        <v>854</v>
      </c>
      <c r="B34" s="149">
        <f>'10.교육대학교'!B20</f>
        <v>1</v>
      </c>
      <c r="C34" s="150">
        <f>'10.교육대학교'!C20</f>
        <v>12</v>
      </c>
      <c r="D34" s="393" t="s">
        <v>36</v>
      </c>
      <c r="E34" s="150">
        <f>'10.교육대학교'!D20</f>
        <v>1216</v>
      </c>
      <c r="F34" s="150">
        <f t="shared" si="5"/>
        <v>429</v>
      </c>
      <c r="G34" s="150">
        <f>'10.교육대학교'!F20</f>
        <v>787</v>
      </c>
      <c r="H34" s="150">
        <f t="shared" si="2"/>
        <v>137</v>
      </c>
      <c r="I34" s="150">
        <f>'10.교육대학교'!G20</f>
        <v>70</v>
      </c>
      <c r="J34" s="150">
        <f t="shared" si="4"/>
        <v>48</v>
      </c>
      <c r="K34" s="150">
        <f>'10.교육대학교'!I20</f>
        <v>22</v>
      </c>
      <c r="L34" s="150">
        <f>'10.교육대학교'!J20</f>
        <v>67</v>
      </c>
      <c r="M34" s="150">
        <f t="shared" si="3"/>
        <v>33</v>
      </c>
      <c r="N34" s="150">
        <f>'10.교육대학교'!L20</f>
        <v>34</v>
      </c>
      <c r="O34" s="411">
        <f t="shared" si="1"/>
        <v>17.37142857142857</v>
      </c>
      <c r="P34" s="391" t="s">
        <v>418</v>
      </c>
    </row>
    <row r="35" spans="1:16" s="223" customFormat="1" ht="15.75" customHeight="1">
      <c r="A35" s="351" t="s">
        <v>866</v>
      </c>
      <c r="B35" s="149">
        <f>'11.대학교'!B20</f>
        <v>5</v>
      </c>
      <c r="C35" s="150">
        <f>'11.대학교'!C20</f>
        <v>331</v>
      </c>
      <c r="D35" s="393" t="s">
        <v>36</v>
      </c>
      <c r="E35" s="150">
        <f>'11.대학교'!D20</f>
        <v>45865</v>
      </c>
      <c r="F35" s="150">
        <f t="shared" si="5"/>
        <v>28177</v>
      </c>
      <c r="G35" s="150">
        <f>'11.대학교'!F20</f>
        <v>17688</v>
      </c>
      <c r="H35" s="150">
        <f>I35+L35</f>
        <v>2981</v>
      </c>
      <c r="I35" s="150">
        <f>'11.대학교'!G20</f>
        <v>1601</v>
      </c>
      <c r="J35" s="150">
        <f t="shared" si="4"/>
        <v>1214</v>
      </c>
      <c r="K35" s="150">
        <f>'11.대학교'!I20</f>
        <v>387</v>
      </c>
      <c r="L35" s="150">
        <f>'11.대학교'!J20</f>
        <v>1380</v>
      </c>
      <c r="M35" s="150">
        <f t="shared" si="3"/>
        <v>670</v>
      </c>
      <c r="N35" s="150">
        <f>'11.대학교'!L20</f>
        <v>710</v>
      </c>
      <c r="O35" s="411">
        <f t="shared" si="1"/>
        <v>28.647720174890694</v>
      </c>
      <c r="P35" s="391" t="s">
        <v>417</v>
      </c>
    </row>
    <row r="36" spans="1:16" s="223" customFormat="1" ht="15.75" customHeight="1">
      <c r="A36" s="351" t="s">
        <v>867</v>
      </c>
      <c r="B36" s="149">
        <f>'12.대학원'!B21</f>
        <v>21</v>
      </c>
      <c r="C36" s="393">
        <v>497</v>
      </c>
      <c r="D36" s="393" t="s">
        <v>36</v>
      </c>
      <c r="E36" s="150">
        <f>SUM(F36:G36)</f>
        <v>10111</v>
      </c>
      <c r="F36" s="150">
        <v>4907</v>
      </c>
      <c r="G36" s="150">
        <v>5204</v>
      </c>
      <c r="H36" s="150">
        <f>I36</f>
        <v>41</v>
      </c>
      <c r="I36" s="150">
        <f>'12.대학원'!M21</f>
        <v>41</v>
      </c>
      <c r="J36" s="150">
        <f t="shared" si="4"/>
        <v>34</v>
      </c>
      <c r="K36" s="150">
        <f>'12.대학원'!O21</f>
        <v>7</v>
      </c>
      <c r="L36" s="150" t="s">
        <v>36</v>
      </c>
      <c r="M36" s="394" t="s">
        <v>36</v>
      </c>
      <c r="N36" s="150" t="s">
        <v>36</v>
      </c>
      <c r="O36" s="414">
        <f t="shared" si="1"/>
        <v>246.609756097561</v>
      </c>
      <c r="P36" s="391" t="s">
        <v>416</v>
      </c>
    </row>
    <row r="37" spans="1:16" s="216" customFormat="1" ht="15.75" customHeight="1" thickBot="1">
      <c r="A37" s="395" t="s">
        <v>396</v>
      </c>
      <c r="B37" s="268">
        <v>5</v>
      </c>
      <c r="C37" s="269">
        <v>131</v>
      </c>
      <c r="D37" s="396">
        <v>5</v>
      </c>
      <c r="E37" s="396">
        <v>709</v>
      </c>
      <c r="F37" s="396">
        <f>E37-G37</f>
        <v>464</v>
      </c>
      <c r="G37" s="396">
        <v>245</v>
      </c>
      <c r="H37" s="396">
        <f t="shared" si="2"/>
        <v>294</v>
      </c>
      <c r="I37" s="396">
        <v>249</v>
      </c>
      <c r="J37" s="396">
        <f t="shared" si="4"/>
        <v>89</v>
      </c>
      <c r="K37" s="396">
        <v>160</v>
      </c>
      <c r="L37" s="396">
        <v>45</v>
      </c>
      <c r="M37" s="396">
        <f t="shared" si="3"/>
        <v>27</v>
      </c>
      <c r="N37" s="396">
        <v>18</v>
      </c>
      <c r="O37" s="415">
        <f t="shared" si="1"/>
        <v>2.8473895582329316</v>
      </c>
      <c r="P37" s="397" t="s">
        <v>415</v>
      </c>
    </row>
    <row r="38" spans="1:16" s="216" customFormat="1" ht="3" customHeight="1">
      <c r="A38" s="416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417"/>
      <c r="P38" s="418"/>
    </row>
    <row r="39" spans="1:16" s="13" customFormat="1" ht="12.95" customHeight="1">
      <c r="A39" s="398" t="s">
        <v>640</v>
      </c>
      <c r="B39" s="50"/>
      <c r="C39" s="50"/>
      <c r="D39" s="50"/>
      <c r="E39" s="50"/>
      <c r="F39" s="50"/>
      <c r="G39" s="399"/>
      <c r="H39" s="701"/>
      <c r="I39" s="702"/>
      <c r="J39" s="702"/>
      <c r="K39" s="702"/>
      <c r="L39" s="702"/>
      <c r="M39" s="702"/>
      <c r="N39" s="702"/>
      <c r="O39" s="702"/>
      <c r="P39" s="607" t="s">
        <v>870</v>
      </c>
    </row>
    <row r="40" spans="1:16" s="13" customFormat="1" ht="12.95" customHeight="1">
      <c r="A40" s="398" t="s">
        <v>855</v>
      </c>
      <c r="B40" s="50"/>
      <c r="C40" s="50"/>
      <c r="D40" s="50"/>
      <c r="E40" s="50"/>
      <c r="F40" s="50"/>
      <c r="G40" s="50"/>
      <c r="H40" s="702"/>
      <c r="I40" s="702"/>
      <c r="J40" s="702"/>
      <c r="K40" s="702"/>
      <c r="L40" s="702"/>
      <c r="M40" s="702"/>
      <c r="N40" s="702"/>
      <c r="O40" s="141"/>
      <c r="P40" s="607" t="s">
        <v>869</v>
      </c>
    </row>
    <row r="41" spans="1:16" s="13" customFormat="1" ht="12.95" customHeight="1">
      <c r="A41" s="398" t="s">
        <v>856</v>
      </c>
      <c r="B41" s="50"/>
      <c r="C41" s="50"/>
      <c r="D41" s="50"/>
      <c r="E41" s="50"/>
      <c r="F41" s="50"/>
      <c r="G41" s="50"/>
      <c r="H41" s="731" t="s">
        <v>1123</v>
      </c>
      <c r="I41" s="731"/>
      <c r="J41" s="731"/>
      <c r="K41" s="731"/>
      <c r="L41" s="731"/>
      <c r="M41" s="731"/>
      <c r="N41" s="731"/>
      <c r="O41" s="731"/>
      <c r="P41" s="731"/>
    </row>
    <row r="42" spans="1:16" s="13" customFormat="1" ht="12.95" customHeight="1">
      <c r="A42" s="400" t="s">
        <v>737</v>
      </c>
      <c r="B42" s="50"/>
      <c r="C42" s="50"/>
      <c r="D42" s="50"/>
      <c r="E42" s="50"/>
      <c r="F42" s="50"/>
      <c r="G42" s="50"/>
      <c r="H42" s="732" t="s">
        <v>1124</v>
      </c>
      <c r="I42" s="732"/>
      <c r="J42" s="732"/>
      <c r="K42" s="732"/>
      <c r="L42" s="732"/>
      <c r="M42" s="732"/>
      <c r="N42" s="732"/>
      <c r="O42" s="732"/>
      <c r="P42" s="732"/>
    </row>
    <row r="43" spans="1:16" s="13" customFormat="1" ht="12" customHeight="1">
      <c r="A43" s="44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48"/>
      <c r="M43" s="48"/>
      <c r="N43" s="264"/>
      <c r="O43" s="264"/>
      <c r="P43" s="260"/>
    </row>
    <row r="44" ht="14.25">
      <c r="A44" s="346"/>
    </row>
    <row r="45" spans="2:13" ht="13.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ht="13.5">
      <c r="B46" s="16">
        <v>89</v>
      </c>
    </row>
    <row r="48" ht="13.5">
      <c r="A48" t="s">
        <v>414</v>
      </c>
    </row>
    <row r="49" spans="1:3" ht="14.25">
      <c r="A49" s="278" t="s">
        <v>413</v>
      </c>
      <c r="B49" s="272">
        <f>SUM(B50:B66)</f>
        <v>0</v>
      </c>
      <c r="C49" s="270" t="e">
        <f>SUM(C50:C66)</f>
        <v>#DIV/0!</v>
      </c>
    </row>
    <row r="50" spans="1:3" ht="13.5">
      <c r="A50" s="279" t="s">
        <v>412</v>
      </c>
      <c r="B50" s="273"/>
      <c r="C50" s="270" t="e">
        <f aca="true" t="shared" si="6" ref="C50:C66">B50/$B$49*100</f>
        <v>#DIV/0!</v>
      </c>
    </row>
    <row r="51" spans="1:3" ht="13.5">
      <c r="A51" s="279" t="s">
        <v>411</v>
      </c>
      <c r="B51" s="273"/>
      <c r="C51" s="270" t="e">
        <f t="shared" si="6"/>
        <v>#DIV/0!</v>
      </c>
    </row>
    <row r="52" spans="1:3" ht="13.5">
      <c r="A52" s="279" t="s">
        <v>410</v>
      </c>
      <c r="B52" s="273"/>
      <c r="C52" s="270" t="e">
        <f t="shared" si="6"/>
        <v>#DIV/0!</v>
      </c>
    </row>
    <row r="53" spans="1:3" ht="13.5">
      <c r="A53" s="279" t="s">
        <v>409</v>
      </c>
      <c r="B53" s="273"/>
      <c r="C53" s="270" t="e">
        <f t="shared" si="6"/>
        <v>#DIV/0!</v>
      </c>
    </row>
    <row r="54" spans="1:3" ht="13.5">
      <c r="A54" s="280" t="s">
        <v>408</v>
      </c>
      <c r="B54" s="274"/>
      <c r="C54" s="270" t="e">
        <f t="shared" si="6"/>
        <v>#DIV/0!</v>
      </c>
    </row>
    <row r="55" spans="1:3" ht="13.5">
      <c r="A55" s="280" t="s">
        <v>407</v>
      </c>
      <c r="B55" s="274"/>
      <c r="C55" s="270" t="e">
        <f t="shared" si="6"/>
        <v>#DIV/0!</v>
      </c>
    </row>
    <row r="56" spans="1:3" ht="13.5">
      <c r="A56" s="281" t="s">
        <v>406</v>
      </c>
      <c r="B56" s="274"/>
      <c r="C56" s="270" t="e">
        <f t="shared" si="6"/>
        <v>#DIV/0!</v>
      </c>
    </row>
    <row r="57" spans="1:3" ht="13.5">
      <c r="A57" s="281" t="s">
        <v>405</v>
      </c>
      <c r="B57" s="275"/>
      <c r="C57" s="270" t="e">
        <f t="shared" si="6"/>
        <v>#DIV/0!</v>
      </c>
    </row>
    <row r="58" spans="1:3" ht="13.5">
      <c r="A58" s="281" t="s">
        <v>404</v>
      </c>
      <c r="B58" s="274"/>
      <c r="C58" s="270" t="e">
        <f t="shared" si="6"/>
        <v>#DIV/0!</v>
      </c>
    </row>
    <row r="59" spans="1:3" ht="13.5">
      <c r="A59" s="281" t="s">
        <v>403</v>
      </c>
      <c r="B59" s="274"/>
      <c r="C59" s="270" t="e">
        <f t="shared" si="6"/>
        <v>#DIV/0!</v>
      </c>
    </row>
    <row r="60" spans="1:3" ht="13.5">
      <c r="A60" s="281" t="s">
        <v>402</v>
      </c>
      <c r="B60" s="274"/>
      <c r="C60" s="270" t="e">
        <f t="shared" si="6"/>
        <v>#DIV/0!</v>
      </c>
    </row>
    <row r="61" spans="1:3" ht="13.5">
      <c r="A61" s="281" t="s">
        <v>401</v>
      </c>
      <c r="B61" s="275"/>
      <c r="C61" s="270" t="e">
        <f t="shared" si="6"/>
        <v>#DIV/0!</v>
      </c>
    </row>
    <row r="62" spans="1:3" ht="13.5">
      <c r="A62" s="282" t="s">
        <v>400</v>
      </c>
      <c r="B62" s="276"/>
      <c r="C62" s="270" t="e">
        <f t="shared" si="6"/>
        <v>#DIV/0!</v>
      </c>
    </row>
    <row r="63" spans="1:3" ht="13.5">
      <c r="A63" s="282" t="s">
        <v>399</v>
      </c>
      <c r="B63" s="276"/>
      <c r="C63" s="270" t="e">
        <f t="shared" si="6"/>
        <v>#DIV/0!</v>
      </c>
    </row>
    <row r="64" spans="1:3" ht="13.5">
      <c r="A64" s="282" t="s">
        <v>398</v>
      </c>
      <c r="B64" s="276"/>
      <c r="C64" s="270" t="e">
        <f t="shared" si="6"/>
        <v>#DIV/0!</v>
      </c>
    </row>
    <row r="65" spans="1:3" ht="13.5">
      <c r="A65" s="280" t="s">
        <v>397</v>
      </c>
      <c r="B65" s="271"/>
      <c r="C65" s="270" t="e">
        <f t="shared" si="6"/>
        <v>#DIV/0!</v>
      </c>
    </row>
    <row r="66" spans="1:3" ht="13.5">
      <c r="A66" s="280" t="s">
        <v>396</v>
      </c>
      <c r="B66" s="271"/>
      <c r="C66" s="270" t="e">
        <f t="shared" si="6"/>
        <v>#DIV/0!</v>
      </c>
    </row>
  </sheetData>
  <mergeCells count="17">
    <mergeCell ref="D7:D8"/>
    <mergeCell ref="O9:O10"/>
    <mergeCell ref="H41:P41"/>
    <mergeCell ref="H42:P42"/>
    <mergeCell ref="A3:G3"/>
    <mergeCell ref="H3:P3"/>
    <mergeCell ref="A7:A10"/>
    <mergeCell ref="E7:G7"/>
    <mergeCell ref="H7:N7"/>
    <mergeCell ref="P7:P10"/>
    <mergeCell ref="I8:K8"/>
    <mergeCell ref="L8:N8"/>
    <mergeCell ref="B9:B10"/>
    <mergeCell ref="D9:D10"/>
    <mergeCell ref="C9:C10"/>
    <mergeCell ref="B7:B8"/>
    <mergeCell ref="C7:C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1" manualBreakCount="1">
    <brk id="7" max="16383" man="1"/>
  </colBreaks>
  <ignoredErrors>
    <ignoredError sqref="H36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Layout" zoomScaleSheetLayoutView="100" workbookViewId="0" topLeftCell="A1">
      <selection activeCell="A28" sqref="A28:N28"/>
    </sheetView>
  </sheetViews>
  <sheetFormatPr defaultColWidth="8.88671875" defaultRowHeight="13.5"/>
  <cols>
    <col min="1" max="1" width="8.21484375" style="0" customWidth="1"/>
    <col min="2" max="2" width="3.21484375" style="0" customWidth="1"/>
    <col min="3" max="4" width="4.4453125" style="0" customWidth="1"/>
    <col min="5" max="5" width="4.99609375" style="0" customWidth="1"/>
    <col min="6" max="6" width="5.5546875" style="0" customWidth="1"/>
    <col min="7" max="8" width="5.10546875" style="0" customWidth="1"/>
    <col min="9" max="9" width="3.88671875" style="0" customWidth="1"/>
    <col min="10" max="11" width="5.10546875" style="0" customWidth="1"/>
    <col min="12" max="12" width="3.5546875" style="0" customWidth="1"/>
    <col min="13" max="14" width="4.21484375" style="0" customWidth="1"/>
    <col min="15" max="15" width="9.77734375" style="0" customWidth="1"/>
    <col min="16" max="16" width="9.5546875" style="0" customWidth="1"/>
    <col min="17" max="17" width="9.21484375" style="0" customWidth="1"/>
    <col min="18" max="20" width="8.77734375" style="0" customWidth="1"/>
    <col min="21" max="21" width="12.3359375" style="0" customWidth="1"/>
    <col min="23" max="23" width="8.6640625" style="0" customWidth="1"/>
  </cols>
  <sheetData>
    <row r="1" spans="1:23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401"/>
      <c r="W1" s="2"/>
    </row>
    <row r="2" spans="1:21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3" ht="20.1" customHeight="1">
      <c r="A3" s="733" t="s">
        <v>691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 t="s">
        <v>784</v>
      </c>
      <c r="P3" s="733"/>
      <c r="Q3" s="733"/>
      <c r="R3" s="733"/>
      <c r="S3" s="733"/>
      <c r="T3" s="733"/>
      <c r="U3" s="733"/>
      <c r="V3" s="6"/>
      <c r="W3" s="6"/>
    </row>
    <row r="4" spans="1:23" ht="1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6"/>
      <c r="W4" s="6"/>
    </row>
    <row r="5" spans="1:21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</row>
    <row r="6" spans="1:23" ht="15" customHeight="1" thickBot="1">
      <c r="A6" s="398" t="s">
        <v>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399"/>
      <c r="O6" s="398"/>
      <c r="P6" s="223"/>
      <c r="Q6" s="223"/>
      <c r="R6" s="223"/>
      <c r="S6" s="223"/>
      <c r="T6" s="223"/>
      <c r="U6" s="146" t="s">
        <v>895</v>
      </c>
      <c r="W6" s="3"/>
    </row>
    <row r="7" spans="1:21" ht="15" customHeight="1">
      <c r="A7" s="734" t="s">
        <v>325</v>
      </c>
      <c r="B7" s="737" t="s">
        <v>2</v>
      </c>
      <c r="C7" s="739"/>
      <c r="D7" s="734"/>
      <c r="E7" s="402" t="s">
        <v>44</v>
      </c>
      <c r="F7" s="737" t="s">
        <v>62</v>
      </c>
      <c r="G7" s="739"/>
      <c r="H7" s="734"/>
      <c r="I7" s="737" t="s">
        <v>3</v>
      </c>
      <c r="J7" s="739"/>
      <c r="K7" s="740"/>
      <c r="L7" s="737" t="s">
        <v>617</v>
      </c>
      <c r="M7" s="739"/>
      <c r="N7" s="739"/>
      <c r="O7" s="788" t="s">
        <v>680</v>
      </c>
      <c r="P7" s="737" t="s">
        <v>623</v>
      </c>
      <c r="Q7" s="734"/>
      <c r="R7" s="752" t="s">
        <v>915</v>
      </c>
      <c r="S7" s="752" t="s">
        <v>909</v>
      </c>
      <c r="T7" s="752" t="s">
        <v>616</v>
      </c>
      <c r="U7" s="741" t="s">
        <v>324</v>
      </c>
    </row>
    <row r="8" spans="1:21" ht="15" customHeight="1">
      <c r="A8" s="735"/>
      <c r="B8" s="742" t="s">
        <v>734</v>
      </c>
      <c r="C8" s="768"/>
      <c r="D8" s="779"/>
      <c r="E8" s="404"/>
      <c r="F8" s="742" t="s">
        <v>53</v>
      </c>
      <c r="G8" s="768"/>
      <c r="H8" s="779"/>
      <c r="I8" s="742" t="s">
        <v>47</v>
      </c>
      <c r="J8" s="768"/>
      <c r="K8" s="799"/>
      <c r="L8" s="742" t="s">
        <v>769</v>
      </c>
      <c r="M8" s="768"/>
      <c r="N8" s="768"/>
      <c r="O8" s="789"/>
      <c r="P8" s="742" t="s">
        <v>754</v>
      </c>
      <c r="Q8" s="770"/>
      <c r="R8" s="776"/>
      <c r="S8" s="776"/>
      <c r="T8" s="753"/>
      <c r="U8" s="742"/>
    </row>
    <row r="9" spans="1:21" ht="15" customHeight="1">
      <c r="A9" s="735"/>
      <c r="B9" s="422"/>
      <c r="C9" s="510" t="s">
        <v>4</v>
      </c>
      <c r="D9" s="510" t="s">
        <v>5</v>
      </c>
      <c r="E9" s="797" t="s">
        <v>283</v>
      </c>
      <c r="F9" s="422"/>
      <c r="G9" s="423" t="s">
        <v>32</v>
      </c>
      <c r="H9" s="423" t="s">
        <v>34</v>
      </c>
      <c r="I9" s="422"/>
      <c r="J9" s="423" t="s">
        <v>32</v>
      </c>
      <c r="K9" s="423" t="s">
        <v>34</v>
      </c>
      <c r="L9" s="422"/>
      <c r="M9" s="423" t="s">
        <v>32</v>
      </c>
      <c r="N9" s="424" t="s">
        <v>34</v>
      </c>
      <c r="O9" s="816" t="s">
        <v>679</v>
      </c>
      <c r="P9" s="423" t="s">
        <v>63</v>
      </c>
      <c r="Q9" s="423" t="s">
        <v>620</v>
      </c>
      <c r="R9" s="747" t="s">
        <v>758</v>
      </c>
      <c r="S9" s="747" t="s">
        <v>756</v>
      </c>
      <c r="T9" s="747" t="s">
        <v>757</v>
      </c>
      <c r="U9" s="742"/>
    </row>
    <row r="10" spans="1:21" ht="23.25" customHeight="1" thickBot="1">
      <c r="A10" s="754"/>
      <c r="B10" s="409"/>
      <c r="C10" s="513" t="s">
        <v>6</v>
      </c>
      <c r="D10" s="513" t="s">
        <v>7</v>
      </c>
      <c r="E10" s="818"/>
      <c r="F10" s="409"/>
      <c r="G10" s="409" t="s">
        <v>33</v>
      </c>
      <c r="H10" s="409" t="s">
        <v>35</v>
      </c>
      <c r="I10" s="409"/>
      <c r="J10" s="409" t="s">
        <v>33</v>
      </c>
      <c r="K10" s="409" t="s">
        <v>35</v>
      </c>
      <c r="L10" s="409"/>
      <c r="M10" s="409" t="s">
        <v>33</v>
      </c>
      <c r="N10" s="513" t="s">
        <v>35</v>
      </c>
      <c r="O10" s="817"/>
      <c r="P10" s="409" t="s">
        <v>770</v>
      </c>
      <c r="Q10" s="409" t="s">
        <v>65</v>
      </c>
      <c r="R10" s="748"/>
      <c r="S10" s="748"/>
      <c r="T10" s="748"/>
      <c r="U10" s="762"/>
    </row>
    <row r="11" spans="1:21" s="18" customFormat="1" ht="33.95" customHeight="1">
      <c r="A11" s="256" t="s">
        <v>294</v>
      </c>
      <c r="B11" s="67">
        <v>5</v>
      </c>
      <c r="C11" s="67">
        <v>5</v>
      </c>
      <c r="D11" s="67">
        <v>0</v>
      </c>
      <c r="E11" s="67">
        <v>162</v>
      </c>
      <c r="F11" s="67">
        <v>5180</v>
      </c>
      <c r="G11" s="67">
        <v>3963</v>
      </c>
      <c r="H11" s="67">
        <v>1217</v>
      </c>
      <c r="I11" s="67">
        <v>362</v>
      </c>
      <c r="J11" s="67">
        <v>224</v>
      </c>
      <c r="K11" s="67">
        <v>138</v>
      </c>
      <c r="L11" s="67">
        <v>82</v>
      </c>
      <c r="M11" s="67">
        <v>58</v>
      </c>
      <c r="N11" s="67">
        <v>24</v>
      </c>
      <c r="O11" s="67">
        <v>1666</v>
      </c>
      <c r="P11" s="67">
        <v>1746</v>
      </c>
      <c r="Q11" s="67">
        <v>1778</v>
      </c>
      <c r="R11" s="67">
        <v>338</v>
      </c>
      <c r="S11" s="67">
        <v>108</v>
      </c>
      <c r="T11" s="67">
        <v>165</v>
      </c>
      <c r="U11" s="257" t="s">
        <v>294</v>
      </c>
    </row>
    <row r="12" spans="1:21" s="216" customFormat="1" ht="33.95" customHeight="1">
      <c r="A12" s="431" t="s">
        <v>180</v>
      </c>
      <c r="B12" s="68">
        <v>5</v>
      </c>
      <c r="C12" s="68">
        <v>5</v>
      </c>
      <c r="D12" s="68">
        <v>0</v>
      </c>
      <c r="E12" s="68">
        <v>162</v>
      </c>
      <c r="F12" s="68">
        <v>5180</v>
      </c>
      <c r="G12" s="68">
        <v>3963</v>
      </c>
      <c r="H12" s="68">
        <v>1217</v>
      </c>
      <c r="I12" s="68">
        <v>362</v>
      </c>
      <c r="J12" s="68">
        <v>224</v>
      </c>
      <c r="K12" s="68">
        <v>138</v>
      </c>
      <c r="L12" s="68">
        <v>82</v>
      </c>
      <c r="M12" s="68">
        <v>58</v>
      </c>
      <c r="N12" s="68">
        <v>24</v>
      </c>
      <c r="O12" s="68">
        <v>1666</v>
      </c>
      <c r="P12" s="68">
        <v>1746</v>
      </c>
      <c r="Q12" s="68">
        <v>1778</v>
      </c>
      <c r="R12" s="68">
        <v>338</v>
      </c>
      <c r="S12" s="68">
        <v>108</v>
      </c>
      <c r="T12" s="68">
        <v>165</v>
      </c>
      <c r="U12" s="255" t="s">
        <v>183</v>
      </c>
    </row>
    <row r="13" spans="1:21" s="216" customFormat="1" ht="33.95" customHeight="1">
      <c r="A13" s="431" t="s">
        <v>181</v>
      </c>
      <c r="B13" s="65">
        <v>0</v>
      </c>
      <c r="C13" s="66">
        <v>0</v>
      </c>
      <c r="D13" s="68">
        <v>0</v>
      </c>
      <c r="E13" s="66">
        <v>0</v>
      </c>
      <c r="F13" s="68">
        <v>0</v>
      </c>
      <c r="G13" s="66">
        <v>0</v>
      </c>
      <c r="H13" s="66">
        <v>0</v>
      </c>
      <c r="I13" s="68">
        <v>0</v>
      </c>
      <c r="J13" s="66">
        <v>0</v>
      </c>
      <c r="K13" s="66">
        <v>0</v>
      </c>
      <c r="L13" s="68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255" t="s">
        <v>184</v>
      </c>
    </row>
    <row r="14" spans="1:22" s="18" customFormat="1" ht="33.95" customHeight="1">
      <c r="A14" s="155" t="s">
        <v>295</v>
      </c>
      <c r="B14" s="119">
        <v>5</v>
      </c>
      <c r="C14" s="67">
        <v>5</v>
      </c>
      <c r="D14" s="156">
        <v>0</v>
      </c>
      <c r="E14" s="67">
        <v>163</v>
      </c>
      <c r="F14" s="67">
        <v>5135</v>
      </c>
      <c r="G14" s="67">
        <v>4017</v>
      </c>
      <c r="H14" s="67">
        <v>1118</v>
      </c>
      <c r="I14" s="67">
        <v>366</v>
      </c>
      <c r="J14" s="67">
        <v>215</v>
      </c>
      <c r="K14" s="67">
        <v>151</v>
      </c>
      <c r="L14" s="67">
        <v>75</v>
      </c>
      <c r="M14" s="67">
        <v>52</v>
      </c>
      <c r="N14" s="67">
        <v>23</v>
      </c>
      <c r="O14" s="67">
        <v>1681</v>
      </c>
      <c r="P14" s="67">
        <v>1667</v>
      </c>
      <c r="Q14" s="67">
        <v>1693</v>
      </c>
      <c r="R14" s="67">
        <v>349</v>
      </c>
      <c r="S14" s="67">
        <v>113</v>
      </c>
      <c r="T14" s="67">
        <v>163</v>
      </c>
      <c r="U14" s="148" t="s">
        <v>296</v>
      </c>
      <c r="V14" s="35"/>
    </row>
    <row r="15" spans="1:22" s="18" customFormat="1" ht="33.95" customHeight="1">
      <c r="A15" s="155" t="s">
        <v>297</v>
      </c>
      <c r="B15" s="119">
        <v>5</v>
      </c>
      <c r="C15" s="67">
        <v>5</v>
      </c>
      <c r="D15" s="156">
        <v>0</v>
      </c>
      <c r="E15" s="67">
        <v>164</v>
      </c>
      <c r="F15" s="67">
        <v>5072</v>
      </c>
      <c r="G15" s="67">
        <v>4036</v>
      </c>
      <c r="H15" s="67">
        <v>1036</v>
      </c>
      <c r="I15" s="67">
        <v>373</v>
      </c>
      <c r="J15" s="67">
        <v>216</v>
      </c>
      <c r="K15" s="67">
        <v>157</v>
      </c>
      <c r="L15" s="67">
        <v>72</v>
      </c>
      <c r="M15" s="67">
        <v>49</v>
      </c>
      <c r="N15" s="67">
        <v>23</v>
      </c>
      <c r="O15" s="67">
        <v>1692</v>
      </c>
      <c r="P15" s="67">
        <v>1644</v>
      </c>
      <c r="Q15" s="67">
        <v>1702</v>
      </c>
      <c r="R15" s="67">
        <v>349</v>
      </c>
      <c r="S15" s="67">
        <v>109</v>
      </c>
      <c r="T15" s="67">
        <v>163</v>
      </c>
      <c r="U15" s="148" t="s">
        <v>298</v>
      </c>
      <c r="V15" s="35"/>
    </row>
    <row r="16" spans="1:22" s="18" customFormat="1" ht="33.95" customHeight="1">
      <c r="A16" s="155" t="s">
        <v>361</v>
      </c>
      <c r="B16" s="119">
        <v>5</v>
      </c>
      <c r="C16" s="67">
        <v>5</v>
      </c>
      <c r="D16" s="67">
        <v>0</v>
      </c>
      <c r="E16" s="67">
        <v>165</v>
      </c>
      <c r="F16" s="67">
        <v>4816</v>
      </c>
      <c r="G16" s="67">
        <v>3860</v>
      </c>
      <c r="H16" s="67">
        <v>956</v>
      </c>
      <c r="I16" s="67">
        <v>390</v>
      </c>
      <c r="J16" s="67">
        <v>206</v>
      </c>
      <c r="K16" s="67">
        <v>184</v>
      </c>
      <c r="L16" s="67">
        <v>67</v>
      </c>
      <c r="M16" s="67">
        <v>45</v>
      </c>
      <c r="N16" s="67">
        <v>22</v>
      </c>
      <c r="O16" s="67">
        <v>1704</v>
      </c>
      <c r="P16" s="67">
        <v>1519</v>
      </c>
      <c r="Q16" s="67">
        <v>1549</v>
      </c>
      <c r="R16" s="67">
        <v>348.936</v>
      </c>
      <c r="S16" s="67">
        <v>109.224</v>
      </c>
      <c r="T16" s="67">
        <v>163</v>
      </c>
      <c r="U16" s="360" t="s">
        <v>361</v>
      </c>
      <c r="V16" s="35"/>
    </row>
    <row r="17" spans="1:22" s="18" customFormat="1" ht="33.95" customHeight="1">
      <c r="A17" s="155" t="s">
        <v>511</v>
      </c>
      <c r="B17" s="119">
        <v>5</v>
      </c>
      <c r="C17" s="67">
        <v>5</v>
      </c>
      <c r="D17" s="67">
        <v>0</v>
      </c>
      <c r="E17" s="67">
        <v>166</v>
      </c>
      <c r="F17" s="67">
        <v>4612</v>
      </c>
      <c r="G17" s="67">
        <v>3707</v>
      </c>
      <c r="H17" s="67">
        <v>905</v>
      </c>
      <c r="I17" s="67">
        <v>379</v>
      </c>
      <c r="J17" s="67">
        <v>205</v>
      </c>
      <c r="K17" s="67">
        <v>174</v>
      </c>
      <c r="L17" s="67">
        <v>63</v>
      </c>
      <c r="M17" s="67">
        <v>44</v>
      </c>
      <c r="N17" s="67">
        <v>19</v>
      </c>
      <c r="O17" s="67">
        <v>1613</v>
      </c>
      <c r="P17" s="67">
        <v>1456</v>
      </c>
      <c r="Q17" s="67">
        <v>1488</v>
      </c>
      <c r="R17" s="67">
        <v>610.517</v>
      </c>
      <c r="S17" s="67">
        <v>109.224</v>
      </c>
      <c r="T17" s="67">
        <v>161</v>
      </c>
      <c r="U17" s="360" t="s">
        <v>510</v>
      </c>
      <c r="V17" s="35"/>
    </row>
    <row r="18" spans="1:22" s="18" customFormat="1" ht="33.95" customHeight="1">
      <c r="A18" s="155" t="s">
        <v>651</v>
      </c>
      <c r="B18" s="119">
        <v>5</v>
      </c>
      <c r="C18" s="67">
        <v>5</v>
      </c>
      <c r="D18" s="67">
        <v>0</v>
      </c>
      <c r="E18" s="67">
        <v>164</v>
      </c>
      <c r="F18" s="67">
        <v>4139</v>
      </c>
      <c r="G18" s="67">
        <v>3312</v>
      </c>
      <c r="H18" s="67">
        <v>827</v>
      </c>
      <c r="I18" s="67">
        <v>383</v>
      </c>
      <c r="J18" s="67">
        <v>209</v>
      </c>
      <c r="K18" s="67">
        <v>174</v>
      </c>
      <c r="L18" s="67">
        <v>53</v>
      </c>
      <c r="M18" s="67">
        <v>33</v>
      </c>
      <c r="N18" s="67">
        <v>20</v>
      </c>
      <c r="O18" s="67">
        <v>1601</v>
      </c>
      <c r="P18" s="67">
        <v>1292</v>
      </c>
      <c r="Q18" s="67">
        <v>1316</v>
      </c>
      <c r="R18" s="67">
        <v>349</v>
      </c>
      <c r="S18" s="67">
        <v>109</v>
      </c>
      <c r="T18" s="67">
        <v>297</v>
      </c>
      <c r="U18" s="360" t="s">
        <v>651</v>
      </c>
      <c r="V18" s="35"/>
    </row>
    <row r="19" spans="1:22" s="18" customFormat="1" ht="33.95" customHeight="1">
      <c r="A19" s="155" t="s">
        <v>721</v>
      </c>
      <c r="B19" s="119">
        <v>5</v>
      </c>
      <c r="C19" s="67">
        <v>5</v>
      </c>
      <c r="D19" s="67" t="s">
        <v>678</v>
      </c>
      <c r="E19" s="67">
        <v>161</v>
      </c>
      <c r="F19" s="67">
        <v>3828</v>
      </c>
      <c r="G19" s="67">
        <v>3108</v>
      </c>
      <c r="H19" s="67">
        <v>720</v>
      </c>
      <c r="I19" s="67">
        <v>377</v>
      </c>
      <c r="J19" s="67">
        <v>201</v>
      </c>
      <c r="K19" s="67">
        <v>176</v>
      </c>
      <c r="L19" s="67">
        <v>48</v>
      </c>
      <c r="M19" s="67">
        <v>31</v>
      </c>
      <c r="N19" s="67">
        <v>17</v>
      </c>
      <c r="O19" s="67">
        <v>1437</v>
      </c>
      <c r="P19" s="67">
        <v>1224</v>
      </c>
      <c r="Q19" s="67">
        <v>1247</v>
      </c>
      <c r="R19" s="67">
        <v>349</v>
      </c>
      <c r="S19" s="67">
        <v>114</v>
      </c>
      <c r="T19" s="67">
        <v>291</v>
      </c>
      <c r="U19" s="360" t="s">
        <v>720</v>
      </c>
      <c r="V19" s="35"/>
    </row>
    <row r="20" spans="1:22" s="18" customFormat="1" ht="33.95" customHeight="1">
      <c r="A20" s="155" t="s">
        <v>916</v>
      </c>
      <c r="B20" s="119">
        <f>SUM(B21:B22)</f>
        <v>5</v>
      </c>
      <c r="C20" s="67">
        <f aca="true" t="shared" si="0" ref="C20:T20">SUM(C21:C22)</f>
        <v>5</v>
      </c>
      <c r="D20" s="67">
        <f t="shared" si="0"/>
        <v>0</v>
      </c>
      <c r="E20" s="67">
        <f t="shared" si="0"/>
        <v>159</v>
      </c>
      <c r="F20" s="67">
        <f t="shared" si="0"/>
        <v>3478</v>
      </c>
      <c r="G20" s="67">
        <f t="shared" si="0"/>
        <v>2805</v>
      </c>
      <c r="H20" s="67">
        <f t="shared" si="0"/>
        <v>673</v>
      </c>
      <c r="I20" s="67">
        <f t="shared" si="0"/>
        <v>364</v>
      </c>
      <c r="J20" s="67">
        <f t="shared" si="0"/>
        <v>203</v>
      </c>
      <c r="K20" s="67">
        <f t="shared" si="0"/>
        <v>161</v>
      </c>
      <c r="L20" s="67">
        <f t="shared" si="0"/>
        <v>51</v>
      </c>
      <c r="M20" s="67">
        <f t="shared" si="0"/>
        <v>30</v>
      </c>
      <c r="N20" s="67">
        <f t="shared" si="0"/>
        <v>21</v>
      </c>
      <c r="O20" s="67">
        <f t="shared" si="0"/>
        <v>1346</v>
      </c>
      <c r="P20" s="67">
        <f t="shared" si="0"/>
        <v>1066</v>
      </c>
      <c r="Q20" s="67">
        <f t="shared" si="0"/>
        <v>1084</v>
      </c>
      <c r="R20" s="67">
        <f t="shared" si="0"/>
        <v>349</v>
      </c>
      <c r="S20" s="67">
        <f t="shared" si="0"/>
        <v>116</v>
      </c>
      <c r="T20" s="67">
        <f t="shared" si="0"/>
        <v>287</v>
      </c>
      <c r="U20" s="360" t="s">
        <v>916</v>
      </c>
      <c r="V20" s="35"/>
    </row>
    <row r="21" spans="1:22" s="216" customFormat="1" ht="33.95" customHeight="1">
      <c r="A21" s="387" t="s">
        <v>171</v>
      </c>
      <c r="B21" s="67" t="s">
        <v>838</v>
      </c>
      <c r="C21" s="67" t="s">
        <v>838</v>
      </c>
      <c r="D21" s="67" t="s">
        <v>838</v>
      </c>
      <c r="E21" s="67" t="s">
        <v>838</v>
      </c>
      <c r="F21" s="67" t="s">
        <v>838</v>
      </c>
      <c r="G21" s="68" t="s">
        <v>838</v>
      </c>
      <c r="H21" s="67" t="s">
        <v>838</v>
      </c>
      <c r="I21" s="67" t="s">
        <v>838</v>
      </c>
      <c r="J21" s="68">
        <v>0</v>
      </c>
      <c r="K21" s="67" t="s">
        <v>838</v>
      </c>
      <c r="L21" s="67" t="s">
        <v>838</v>
      </c>
      <c r="M21" s="68">
        <v>0</v>
      </c>
      <c r="N21" s="67" t="s">
        <v>838</v>
      </c>
      <c r="O21" s="67" t="s">
        <v>838</v>
      </c>
      <c r="P21" s="67" t="s">
        <v>838</v>
      </c>
      <c r="Q21" s="67" t="s">
        <v>838</v>
      </c>
      <c r="R21" s="67" t="s">
        <v>838</v>
      </c>
      <c r="S21" s="67" t="s">
        <v>838</v>
      </c>
      <c r="T21" s="67" t="s">
        <v>838</v>
      </c>
      <c r="U21" s="46" t="s">
        <v>76</v>
      </c>
      <c r="V21" s="222"/>
    </row>
    <row r="22" spans="1:22" s="216" customFormat="1" ht="33.95" customHeight="1">
      <c r="A22" s="387" t="s">
        <v>173</v>
      </c>
      <c r="B22" s="65">
        <v>5</v>
      </c>
      <c r="C22" s="68">
        <v>5</v>
      </c>
      <c r="D22" s="68" t="s">
        <v>838</v>
      </c>
      <c r="E22" s="68">
        <v>159</v>
      </c>
      <c r="F22" s="68">
        <v>3478</v>
      </c>
      <c r="G22" s="68">
        <f>F22-H22</f>
        <v>2805</v>
      </c>
      <c r="H22" s="68">
        <v>673</v>
      </c>
      <c r="I22" s="68">
        <v>364</v>
      </c>
      <c r="J22" s="68">
        <f>I22-K22</f>
        <v>203</v>
      </c>
      <c r="K22" s="68">
        <v>161</v>
      </c>
      <c r="L22" s="68">
        <v>51</v>
      </c>
      <c r="M22" s="68">
        <f>L22-N22</f>
        <v>30</v>
      </c>
      <c r="N22" s="68">
        <v>21</v>
      </c>
      <c r="O22" s="349">
        <v>1346</v>
      </c>
      <c r="P22" s="68">
        <v>1066</v>
      </c>
      <c r="Q22" s="68">
        <v>1084</v>
      </c>
      <c r="R22" s="68">
        <v>349</v>
      </c>
      <c r="S22" s="68">
        <v>116</v>
      </c>
      <c r="T22" s="68">
        <v>287</v>
      </c>
      <c r="U22" s="46" t="s">
        <v>77</v>
      </c>
      <c r="V22" s="222"/>
    </row>
    <row r="23" spans="1:22" s="16" customFormat="1" ht="6.75" customHeight="1" thickBot="1">
      <c r="A23" s="498"/>
      <c r="B23" s="496"/>
      <c r="C23" s="445"/>
      <c r="D23" s="487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6"/>
      <c r="T23" s="445"/>
      <c r="U23" s="500"/>
      <c r="V23" s="36"/>
    </row>
    <row r="24" spans="1:21" s="13" customFormat="1" ht="12.95" customHeight="1">
      <c r="A24" s="439" t="s">
        <v>641</v>
      </c>
      <c r="B24" s="440"/>
      <c r="C24" s="440"/>
      <c r="D24" s="440"/>
      <c r="E24" s="50"/>
      <c r="F24" s="50"/>
      <c r="G24" s="50"/>
      <c r="H24" s="50"/>
      <c r="I24" s="50"/>
      <c r="J24" s="50"/>
      <c r="K24" s="50"/>
      <c r="L24" s="50"/>
      <c r="M24" s="50"/>
      <c r="N24" s="399"/>
      <c r="O24" s="398"/>
      <c r="P24" s="457"/>
      <c r="Q24" s="457"/>
      <c r="R24" s="456"/>
      <c r="S24" s="456"/>
      <c r="T24" s="495"/>
      <c r="U24" s="146" t="s">
        <v>643</v>
      </c>
    </row>
    <row r="25" spans="1:21" s="57" customFormat="1" ht="12.95" customHeight="1">
      <c r="A25" s="785" t="s">
        <v>771</v>
      </c>
      <c r="B25" s="785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380"/>
      <c r="P25" s="786" t="s">
        <v>783</v>
      </c>
      <c r="Q25" s="786"/>
      <c r="R25" s="786"/>
      <c r="S25" s="786"/>
      <c r="T25" s="786"/>
      <c r="U25" s="786"/>
    </row>
    <row r="26" spans="1:21" s="363" customFormat="1" ht="12.95" customHeight="1">
      <c r="A26" s="383" t="s">
        <v>772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0"/>
      <c r="P26" s="385"/>
      <c r="Q26" s="385"/>
      <c r="R26" s="385"/>
      <c r="S26" s="385"/>
      <c r="T26" s="385"/>
      <c r="U26" s="385" t="s">
        <v>782</v>
      </c>
    </row>
    <row r="27" spans="1:21" s="363" customFormat="1" ht="12.95" customHeight="1">
      <c r="A27" s="383" t="s">
        <v>724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0"/>
      <c r="P27" s="385"/>
      <c r="Q27" s="385"/>
      <c r="R27" s="385"/>
      <c r="S27" s="385"/>
      <c r="T27" s="385"/>
      <c r="U27" s="385" t="s">
        <v>780</v>
      </c>
    </row>
    <row r="28" spans="1:21" s="363" customFormat="1" ht="12.95" customHeight="1">
      <c r="A28" s="787" t="s">
        <v>681</v>
      </c>
      <c r="B28" s="787"/>
      <c r="C28" s="787"/>
      <c r="D28" s="787"/>
      <c r="E28" s="787"/>
      <c r="F28" s="787"/>
      <c r="G28" s="787"/>
      <c r="H28" s="787"/>
      <c r="I28" s="787"/>
      <c r="J28" s="787"/>
      <c r="K28" s="787"/>
      <c r="L28" s="787"/>
      <c r="M28" s="787"/>
      <c r="N28" s="787"/>
      <c r="O28" s="380"/>
      <c r="P28" s="385"/>
      <c r="Q28" s="385"/>
      <c r="R28" s="385"/>
      <c r="S28" s="385"/>
      <c r="T28" s="385"/>
      <c r="U28" s="385" t="s">
        <v>766</v>
      </c>
    </row>
    <row r="29" spans="2:20" s="10" customFormat="1" ht="13.5">
      <c r="B29" s="190"/>
      <c r="C29" s="191"/>
      <c r="D29" s="193"/>
      <c r="E29" s="191"/>
      <c r="F29" s="190"/>
      <c r="G29" s="191"/>
      <c r="H29" s="191"/>
      <c r="I29" s="190"/>
      <c r="J29" s="191"/>
      <c r="K29" s="191"/>
      <c r="L29" s="190"/>
      <c r="M29" s="191"/>
      <c r="N29" s="191"/>
      <c r="O29" s="191"/>
      <c r="P29" s="191"/>
      <c r="Q29" s="191"/>
      <c r="R29" s="191"/>
      <c r="S29" s="191"/>
      <c r="T29" s="192"/>
    </row>
    <row r="30" s="10" customFormat="1" ht="13.5"/>
  </sheetData>
  <mergeCells count="26">
    <mergeCell ref="A28:N28"/>
    <mergeCell ref="A3:N3"/>
    <mergeCell ref="O3:U3"/>
    <mergeCell ref="A7:A10"/>
    <mergeCell ref="B7:D7"/>
    <mergeCell ref="F7:H7"/>
    <mergeCell ref="R7:R8"/>
    <mergeCell ref="L8:N8"/>
    <mergeCell ref="E9:E10"/>
    <mergeCell ref="S7:S8"/>
    <mergeCell ref="L7:N7"/>
    <mergeCell ref="T7:T8"/>
    <mergeCell ref="P7:Q7"/>
    <mergeCell ref="I7:K7"/>
    <mergeCell ref="I8:K8"/>
    <mergeCell ref="T9:T10"/>
    <mergeCell ref="S9:S10"/>
    <mergeCell ref="A25:N25"/>
    <mergeCell ref="P8:Q8"/>
    <mergeCell ref="P25:U25"/>
    <mergeCell ref="B8:D8"/>
    <mergeCell ref="F8:H8"/>
    <mergeCell ref="U7:U10"/>
    <mergeCell ref="O7:O8"/>
    <mergeCell ref="O9:O10"/>
    <mergeCell ref="R9:R10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4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view="pageLayout" zoomScaleSheetLayoutView="100" workbookViewId="0" topLeftCell="A10">
      <selection activeCell="K12" sqref="K12"/>
    </sheetView>
  </sheetViews>
  <sheetFormatPr defaultColWidth="8.88671875" defaultRowHeight="13.5"/>
  <cols>
    <col min="1" max="1" width="6.77734375" style="0" customWidth="1"/>
    <col min="2" max="4" width="4.88671875" style="0" customWidth="1"/>
    <col min="5" max="5" width="5.4453125" style="0" customWidth="1"/>
    <col min="6" max="8" width="4.88671875" style="0" customWidth="1"/>
    <col min="9" max="9" width="3.6640625" style="0" customWidth="1"/>
    <col min="10" max="10" width="4.88671875" style="0" customWidth="1"/>
    <col min="11" max="11" width="4.5546875" style="0" customWidth="1"/>
    <col min="12" max="12" width="3.5546875" style="0" customWidth="1"/>
    <col min="13" max="13" width="4.10546875" style="0" customWidth="1"/>
    <col min="14" max="14" width="4.77734375" style="0" customWidth="1"/>
    <col min="15" max="15" width="8.3359375" style="0" customWidth="1"/>
    <col min="16" max="20" width="9.3359375" style="0" customWidth="1"/>
    <col min="21" max="21" width="12.10546875" style="0" customWidth="1"/>
  </cols>
  <sheetData>
    <row r="1" spans="1:23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401"/>
      <c r="W1" s="2"/>
    </row>
    <row r="2" spans="1:21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3" ht="20.1" customHeight="1">
      <c r="A3" s="819" t="s">
        <v>692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733" t="s">
        <v>785</v>
      </c>
      <c r="P3" s="733"/>
      <c r="Q3" s="733"/>
      <c r="R3" s="733"/>
      <c r="S3" s="733"/>
      <c r="T3" s="733"/>
      <c r="U3" s="733"/>
      <c r="V3" s="19"/>
      <c r="W3" s="19"/>
    </row>
    <row r="4" spans="1:23" ht="20.1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523"/>
      <c r="Q4" s="386"/>
      <c r="R4" s="386"/>
      <c r="S4" s="386"/>
      <c r="T4" s="386"/>
      <c r="U4" s="386"/>
      <c r="V4" s="6"/>
      <c r="W4" s="6"/>
    </row>
    <row r="5" spans="1:21" ht="9.9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399" t="s">
        <v>9</v>
      </c>
      <c r="O5" s="223"/>
      <c r="P5" s="223"/>
      <c r="Q5" s="223"/>
      <c r="R5" s="223"/>
      <c r="S5" s="223"/>
      <c r="T5" s="223"/>
      <c r="U5" s="223"/>
    </row>
    <row r="6" spans="1:23" ht="15" customHeight="1" thickBot="1">
      <c r="A6" s="398" t="s">
        <v>10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399"/>
      <c r="O6" s="398"/>
      <c r="P6" s="223"/>
      <c r="Q6" s="223"/>
      <c r="R6" s="223"/>
      <c r="S6" s="223"/>
      <c r="T6" s="223"/>
      <c r="U6" s="146" t="s">
        <v>895</v>
      </c>
      <c r="W6" s="3"/>
    </row>
    <row r="7" spans="1:21" ht="15" customHeight="1">
      <c r="A7" s="734" t="s">
        <v>42</v>
      </c>
      <c r="B7" s="737" t="s">
        <v>2</v>
      </c>
      <c r="C7" s="739"/>
      <c r="D7" s="734"/>
      <c r="E7" s="402" t="s">
        <v>44</v>
      </c>
      <c r="F7" s="737" t="s">
        <v>62</v>
      </c>
      <c r="G7" s="739"/>
      <c r="H7" s="734"/>
      <c r="I7" s="737" t="s">
        <v>3</v>
      </c>
      <c r="J7" s="739"/>
      <c r="K7" s="740"/>
      <c r="L7" s="737" t="s">
        <v>617</v>
      </c>
      <c r="M7" s="739"/>
      <c r="N7" s="739"/>
      <c r="O7" s="788" t="s">
        <v>935</v>
      </c>
      <c r="P7" s="737" t="s">
        <v>623</v>
      </c>
      <c r="Q7" s="734"/>
      <c r="R7" s="752" t="s">
        <v>936</v>
      </c>
      <c r="S7" s="752" t="s">
        <v>920</v>
      </c>
      <c r="T7" s="752" t="s">
        <v>616</v>
      </c>
      <c r="U7" s="741" t="s">
        <v>48</v>
      </c>
    </row>
    <row r="8" spans="1:21" ht="15" customHeight="1">
      <c r="A8" s="735"/>
      <c r="B8" s="742" t="s">
        <v>734</v>
      </c>
      <c r="C8" s="768"/>
      <c r="D8" s="779"/>
      <c r="E8" s="404"/>
      <c r="F8" s="742" t="s">
        <v>53</v>
      </c>
      <c r="G8" s="768"/>
      <c r="H8" s="779"/>
      <c r="I8" s="742" t="s">
        <v>47</v>
      </c>
      <c r="J8" s="768"/>
      <c r="K8" s="799"/>
      <c r="L8" s="742" t="s">
        <v>769</v>
      </c>
      <c r="M8" s="768"/>
      <c r="N8" s="768"/>
      <c r="O8" s="789"/>
      <c r="P8" s="742" t="s">
        <v>754</v>
      </c>
      <c r="Q8" s="770"/>
      <c r="R8" s="776"/>
      <c r="S8" s="776"/>
      <c r="T8" s="753"/>
      <c r="U8" s="742"/>
    </row>
    <row r="9" spans="1:21" ht="15" customHeight="1">
      <c r="A9" s="735"/>
      <c r="B9" s="379"/>
      <c r="C9" s="510" t="s">
        <v>4</v>
      </c>
      <c r="D9" s="510" t="s">
        <v>5</v>
      </c>
      <c r="E9" s="797" t="s">
        <v>283</v>
      </c>
      <c r="F9" s="422"/>
      <c r="G9" s="423" t="s">
        <v>32</v>
      </c>
      <c r="H9" s="423" t="s">
        <v>34</v>
      </c>
      <c r="I9" s="422"/>
      <c r="J9" s="423" t="s">
        <v>32</v>
      </c>
      <c r="K9" s="423" t="s">
        <v>34</v>
      </c>
      <c r="L9" s="422"/>
      <c r="M9" s="423" t="s">
        <v>32</v>
      </c>
      <c r="N9" s="424" t="s">
        <v>34</v>
      </c>
      <c r="O9" s="790" t="s">
        <v>679</v>
      </c>
      <c r="P9" s="406" t="s">
        <v>63</v>
      </c>
      <c r="Q9" s="406" t="s">
        <v>620</v>
      </c>
      <c r="R9" s="747" t="s">
        <v>758</v>
      </c>
      <c r="S9" s="747" t="s">
        <v>756</v>
      </c>
      <c r="T9" s="747" t="s">
        <v>757</v>
      </c>
      <c r="U9" s="742"/>
    </row>
    <row r="10" spans="1:21" ht="27.75" customHeight="1" thickBot="1">
      <c r="A10" s="754"/>
      <c r="B10" s="444"/>
      <c r="C10" s="513" t="s">
        <v>6</v>
      </c>
      <c r="D10" s="513" t="s">
        <v>7</v>
      </c>
      <c r="E10" s="818"/>
      <c r="F10" s="409"/>
      <c r="G10" s="409" t="s">
        <v>33</v>
      </c>
      <c r="H10" s="409" t="s">
        <v>35</v>
      </c>
      <c r="I10" s="409"/>
      <c r="J10" s="409" t="s">
        <v>33</v>
      </c>
      <c r="K10" s="409" t="s">
        <v>35</v>
      </c>
      <c r="L10" s="409"/>
      <c r="M10" s="409" t="s">
        <v>33</v>
      </c>
      <c r="N10" s="513" t="s">
        <v>35</v>
      </c>
      <c r="O10" s="795"/>
      <c r="P10" s="444" t="s">
        <v>770</v>
      </c>
      <c r="Q10" s="444" t="s">
        <v>65</v>
      </c>
      <c r="R10" s="748"/>
      <c r="S10" s="748"/>
      <c r="T10" s="748"/>
      <c r="U10" s="762"/>
    </row>
    <row r="11" spans="1:21" s="18" customFormat="1" ht="39" customHeight="1">
      <c r="A11" s="256" t="s">
        <v>185</v>
      </c>
      <c r="B11" s="158">
        <v>4</v>
      </c>
      <c r="C11" s="158">
        <v>4</v>
      </c>
      <c r="D11" s="158">
        <v>0</v>
      </c>
      <c r="E11" s="158">
        <v>85</v>
      </c>
      <c r="F11" s="158">
        <v>2710</v>
      </c>
      <c r="G11" s="158">
        <v>405</v>
      </c>
      <c r="H11" s="158">
        <v>2305</v>
      </c>
      <c r="I11" s="158">
        <v>172</v>
      </c>
      <c r="J11" s="158">
        <v>108</v>
      </c>
      <c r="K11" s="158">
        <v>64</v>
      </c>
      <c r="L11" s="158">
        <v>16</v>
      </c>
      <c r="M11" s="158">
        <v>14</v>
      </c>
      <c r="N11" s="158">
        <v>2</v>
      </c>
      <c r="O11" s="158">
        <v>892</v>
      </c>
      <c r="P11" s="158">
        <v>925</v>
      </c>
      <c r="Q11" s="158">
        <v>932</v>
      </c>
      <c r="R11" s="158">
        <v>81</v>
      </c>
      <c r="S11" s="158">
        <v>28</v>
      </c>
      <c r="T11" s="158">
        <v>84</v>
      </c>
      <c r="U11" s="257" t="s">
        <v>185</v>
      </c>
    </row>
    <row r="12" spans="1:21" ht="39" customHeight="1">
      <c r="A12" s="431" t="s">
        <v>921</v>
      </c>
      <c r="B12" s="103">
        <v>2</v>
      </c>
      <c r="C12" s="103">
        <v>2</v>
      </c>
      <c r="D12" s="103">
        <v>0</v>
      </c>
      <c r="E12" s="103">
        <v>55</v>
      </c>
      <c r="F12" s="103">
        <v>1812</v>
      </c>
      <c r="G12" s="103">
        <v>0</v>
      </c>
      <c r="H12" s="103">
        <v>1812</v>
      </c>
      <c r="I12" s="103">
        <v>107</v>
      </c>
      <c r="J12" s="103">
        <v>60</v>
      </c>
      <c r="K12" s="103">
        <v>47</v>
      </c>
      <c r="L12" s="103">
        <v>9</v>
      </c>
      <c r="M12" s="103">
        <v>9</v>
      </c>
      <c r="N12" s="103">
        <v>0</v>
      </c>
      <c r="O12" s="103">
        <v>603</v>
      </c>
      <c r="P12" s="103">
        <v>612</v>
      </c>
      <c r="Q12" s="103">
        <v>619</v>
      </c>
      <c r="R12" s="103">
        <v>36</v>
      </c>
      <c r="S12" s="103">
        <v>14</v>
      </c>
      <c r="T12" s="103">
        <v>55</v>
      </c>
      <c r="U12" s="255" t="s">
        <v>183</v>
      </c>
    </row>
    <row r="13" spans="1:21" ht="39" customHeight="1">
      <c r="A13" s="431" t="s">
        <v>900</v>
      </c>
      <c r="B13" s="103">
        <v>2</v>
      </c>
      <c r="C13" s="103">
        <v>2</v>
      </c>
      <c r="D13" s="103">
        <v>0</v>
      </c>
      <c r="E13" s="103">
        <v>30</v>
      </c>
      <c r="F13" s="103">
        <v>898</v>
      </c>
      <c r="G13" s="103">
        <v>405</v>
      </c>
      <c r="H13" s="103">
        <v>493</v>
      </c>
      <c r="I13" s="103">
        <v>65</v>
      </c>
      <c r="J13" s="103">
        <v>48</v>
      </c>
      <c r="K13" s="103">
        <v>17</v>
      </c>
      <c r="L13" s="103">
        <v>7</v>
      </c>
      <c r="M13" s="103">
        <v>5</v>
      </c>
      <c r="N13" s="103">
        <v>2</v>
      </c>
      <c r="O13" s="103">
        <v>289</v>
      </c>
      <c r="P13" s="103">
        <v>313</v>
      </c>
      <c r="Q13" s="103">
        <v>313</v>
      </c>
      <c r="R13" s="103">
        <v>45</v>
      </c>
      <c r="S13" s="103">
        <v>14</v>
      </c>
      <c r="T13" s="103">
        <v>29</v>
      </c>
      <c r="U13" s="255" t="s">
        <v>184</v>
      </c>
    </row>
    <row r="14" spans="1:22" s="16" customFormat="1" ht="39" customHeight="1">
      <c r="A14" s="155" t="s">
        <v>141</v>
      </c>
      <c r="B14" s="157">
        <v>4</v>
      </c>
      <c r="C14" s="158">
        <v>4</v>
      </c>
      <c r="D14" s="159">
        <v>0</v>
      </c>
      <c r="E14" s="158">
        <v>85</v>
      </c>
      <c r="F14" s="158">
        <v>2657</v>
      </c>
      <c r="G14" s="158">
        <v>414</v>
      </c>
      <c r="H14" s="158">
        <v>2243</v>
      </c>
      <c r="I14" s="67">
        <v>172</v>
      </c>
      <c r="J14" s="67">
        <v>107</v>
      </c>
      <c r="K14" s="158">
        <v>65</v>
      </c>
      <c r="L14" s="158">
        <v>15</v>
      </c>
      <c r="M14" s="158">
        <v>12</v>
      </c>
      <c r="N14" s="158">
        <v>3</v>
      </c>
      <c r="O14" s="67">
        <v>886</v>
      </c>
      <c r="P14" s="158">
        <v>872</v>
      </c>
      <c r="Q14" s="158">
        <v>877</v>
      </c>
      <c r="R14" s="158">
        <v>81</v>
      </c>
      <c r="S14" s="158">
        <v>28</v>
      </c>
      <c r="T14" s="158">
        <v>85</v>
      </c>
      <c r="U14" s="148" t="s">
        <v>143</v>
      </c>
      <c r="V14" s="36"/>
    </row>
    <row r="15" spans="1:22" s="216" customFormat="1" ht="39" customHeight="1">
      <c r="A15" s="155" t="s">
        <v>284</v>
      </c>
      <c r="B15" s="157">
        <v>4</v>
      </c>
      <c r="C15" s="158">
        <v>4</v>
      </c>
      <c r="D15" s="159">
        <v>0</v>
      </c>
      <c r="E15" s="158">
        <v>85</v>
      </c>
      <c r="F15" s="158">
        <v>2597</v>
      </c>
      <c r="G15" s="158">
        <v>457</v>
      </c>
      <c r="H15" s="158">
        <v>2140</v>
      </c>
      <c r="I15" s="67">
        <v>170</v>
      </c>
      <c r="J15" s="67">
        <v>107</v>
      </c>
      <c r="K15" s="158">
        <v>63</v>
      </c>
      <c r="L15" s="158">
        <v>15</v>
      </c>
      <c r="M15" s="158">
        <v>12</v>
      </c>
      <c r="N15" s="158">
        <v>3</v>
      </c>
      <c r="O15" s="67">
        <v>879</v>
      </c>
      <c r="P15" s="158">
        <v>878</v>
      </c>
      <c r="Q15" s="158">
        <v>881</v>
      </c>
      <c r="R15" s="158">
        <v>81</v>
      </c>
      <c r="S15" s="158">
        <v>28</v>
      </c>
      <c r="T15" s="158">
        <v>88</v>
      </c>
      <c r="U15" s="148" t="s">
        <v>229</v>
      </c>
      <c r="V15" s="222"/>
    </row>
    <row r="16" spans="1:22" s="216" customFormat="1" ht="39" customHeight="1">
      <c r="A16" s="155" t="s">
        <v>361</v>
      </c>
      <c r="B16" s="158">
        <v>4</v>
      </c>
      <c r="C16" s="158">
        <v>4</v>
      </c>
      <c r="D16" s="159">
        <v>0</v>
      </c>
      <c r="E16" s="158">
        <v>85</v>
      </c>
      <c r="F16" s="158">
        <v>2442</v>
      </c>
      <c r="G16" s="158">
        <v>431</v>
      </c>
      <c r="H16" s="158">
        <v>2011</v>
      </c>
      <c r="I16" s="67">
        <v>171</v>
      </c>
      <c r="J16" s="67">
        <v>104</v>
      </c>
      <c r="K16" s="158">
        <v>67</v>
      </c>
      <c r="L16" s="158">
        <v>16</v>
      </c>
      <c r="M16" s="158">
        <v>13</v>
      </c>
      <c r="N16" s="158">
        <v>3</v>
      </c>
      <c r="O16" s="67">
        <v>884</v>
      </c>
      <c r="P16" s="158">
        <v>792</v>
      </c>
      <c r="Q16" s="158">
        <v>794</v>
      </c>
      <c r="R16" s="158">
        <v>73.502</v>
      </c>
      <c r="S16" s="158">
        <v>28.231</v>
      </c>
      <c r="T16" s="158">
        <v>88</v>
      </c>
      <c r="U16" s="360" t="s">
        <v>361</v>
      </c>
      <c r="V16" s="222"/>
    </row>
    <row r="17" spans="1:22" s="216" customFormat="1" ht="39" customHeight="1">
      <c r="A17" s="155" t="s">
        <v>511</v>
      </c>
      <c r="B17" s="158">
        <v>4</v>
      </c>
      <c r="C17" s="158">
        <v>4</v>
      </c>
      <c r="D17" s="159">
        <v>0</v>
      </c>
      <c r="E17" s="158">
        <v>85</v>
      </c>
      <c r="F17" s="158">
        <v>2306</v>
      </c>
      <c r="G17" s="158">
        <v>426</v>
      </c>
      <c r="H17" s="158">
        <v>1880</v>
      </c>
      <c r="I17" s="67">
        <v>177</v>
      </c>
      <c r="J17" s="158">
        <v>101</v>
      </c>
      <c r="K17" s="158">
        <v>76</v>
      </c>
      <c r="L17" s="158">
        <v>17</v>
      </c>
      <c r="M17" s="158">
        <v>14</v>
      </c>
      <c r="N17" s="158">
        <v>3</v>
      </c>
      <c r="O17" s="67">
        <v>805</v>
      </c>
      <c r="P17" s="158">
        <v>810</v>
      </c>
      <c r="Q17" s="158">
        <v>733</v>
      </c>
      <c r="R17" s="158">
        <v>73.502</v>
      </c>
      <c r="S17" s="158">
        <v>28.231</v>
      </c>
      <c r="T17" s="158">
        <v>88</v>
      </c>
      <c r="U17" s="360" t="s">
        <v>511</v>
      </c>
      <c r="V17" s="222"/>
    </row>
    <row r="18" spans="1:22" s="216" customFormat="1" ht="39" customHeight="1">
      <c r="A18" s="155" t="s">
        <v>651</v>
      </c>
      <c r="B18" s="158">
        <v>4</v>
      </c>
      <c r="C18" s="158">
        <v>4</v>
      </c>
      <c r="D18" s="159">
        <v>0</v>
      </c>
      <c r="E18" s="158">
        <v>85</v>
      </c>
      <c r="F18" s="158">
        <v>2106</v>
      </c>
      <c r="G18" s="158">
        <v>380</v>
      </c>
      <c r="H18" s="158">
        <v>1726</v>
      </c>
      <c r="I18" s="67">
        <v>183</v>
      </c>
      <c r="J18" s="158">
        <v>95</v>
      </c>
      <c r="K18" s="158">
        <v>88</v>
      </c>
      <c r="L18" s="158">
        <v>16</v>
      </c>
      <c r="M18" s="158">
        <v>12</v>
      </c>
      <c r="N18" s="158">
        <v>4</v>
      </c>
      <c r="O18" s="67">
        <v>818</v>
      </c>
      <c r="P18" s="158">
        <v>709</v>
      </c>
      <c r="Q18" s="158">
        <v>711</v>
      </c>
      <c r="R18" s="158">
        <v>75</v>
      </c>
      <c r="S18" s="158">
        <v>31</v>
      </c>
      <c r="T18" s="158">
        <v>126</v>
      </c>
      <c r="U18" s="360" t="s">
        <v>651</v>
      </c>
      <c r="V18" s="222"/>
    </row>
    <row r="19" spans="1:22" s="216" customFormat="1" ht="39" customHeight="1">
      <c r="A19" s="155" t="s">
        <v>721</v>
      </c>
      <c r="B19" s="158">
        <v>4</v>
      </c>
      <c r="C19" s="158">
        <v>4</v>
      </c>
      <c r="D19" s="159" t="s">
        <v>678</v>
      </c>
      <c r="E19" s="158">
        <v>84</v>
      </c>
      <c r="F19" s="158">
        <v>1889</v>
      </c>
      <c r="G19" s="158">
        <v>324</v>
      </c>
      <c r="H19" s="158">
        <v>1565</v>
      </c>
      <c r="I19" s="67">
        <v>178</v>
      </c>
      <c r="J19" s="158">
        <v>88</v>
      </c>
      <c r="K19" s="158">
        <v>90</v>
      </c>
      <c r="L19" s="158">
        <v>17</v>
      </c>
      <c r="M19" s="158">
        <v>15</v>
      </c>
      <c r="N19" s="158">
        <v>2</v>
      </c>
      <c r="O19" s="67">
        <v>722</v>
      </c>
      <c r="P19" s="158">
        <v>640</v>
      </c>
      <c r="Q19" s="158">
        <v>608</v>
      </c>
      <c r="R19" s="158">
        <v>75</v>
      </c>
      <c r="S19" s="158">
        <v>31</v>
      </c>
      <c r="T19" s="158">
        <v>126</v>
      </c>
      <c r="U19" s="360" t="s">
        <v>720</v>
      </c>
      <c r="V19" s="222"/>
    </row>
    <row r="20" spans="1:22" s="216" customFormat="1" ht="39" customHeight="1">
      <c r="A20" s="155" t="s">
        <v>922</v>
      </c>
      <c r="B20" s="158">
        <v>4</v>
      </c>
      <c r="C20" s="158">
        <v>4</v>
      </c>
      <c r="D20" s="159" t="s">
        <v>838</v>
      </c>
      <c r="E20" s="158">
        <v>83</v>
      </c>
      <c r="F20" s="158">
        <v>1774</v>
      </c>
      <c r="G20" s="158">
        <f>F20-H20</f>
        <v>323</v>
      </c>
      <c r="H20" s="158">
        <v>1451</v>
      </c>
      <c r="I20" s="67">
        <v>179</v>
      </c>
      <c r="J20" s="158">
        <f>I20-K20</f>
        <v>88</v>
      </c>
      <c r="K20" s="158">
        <v>91</v>
      </c>
      <c r="L20" s="158">
        <v>17</v>
      </c>
      <c r="M20" s="158">
        <f>L20-N20</f>
        <v>15</v>
      </c>
      <c r="N20" s="158">
        <v>2</v>
      </c>
      <c r="O20" s="67">
        <v>646</v>
      </c>
      <c r="P20" s="158">
        <v>568</v>
      </c>
      <c r="Q20" s="158">
        <v>573</v>
      </c>
      <c r="R20" s="158">
        <v>75</v>
      </c>
      <c r="S20" s="158">
        <v>31</v>
      </c>
      <c r="T20" s="158">
        <v>126</v>
      </c>
      <c r="U20" s="360" t="s">
        <v>922</v>
      </c>
      <c r="V20" s="222"/>
    </row>
    <row r="21" spans="1:22" s="16" customFormat="1" ht="10.5" customHeight="1" thickBot="1">
      <c r="A21" s="498"/>
      <c r="B21" s="520"/>
      <c r="C21" s="521"/>
      <c r="D21" s="521"/>
      <c r="E21" s="521"/>
      <c r="F21" s="521"/>
      <c r="G21" s="521"/>
      <c r="H21" s="521"/>
      <c r="I21" s="522"/>
      <c r="J21" s="524"/>
      <c r="K21" s="521"/>
      <c r="L21" s="521"/>
      <c r="M21" s="521"/>
      <c r="N21" s="521"/>
      <c r="O21" s="522"/>
      <c r="P21" s="521"/>
      <c r="Q21" s="521"/>
      <c r="R21" s="521"/>
      <c r="S21" s="521"/>
      <c r="T21" s="521"/>
      <c r="U21" s="500"/>
      <c r="V21" s="36"/>
    </row>
    <row r="22" spans="1:21" s="13" customFormat="1" ht="14.25" customHeight="1">
      <c r="A22" s="439" t="s">
        <v>641</v>
      </c>
      <c r="B22" s="440"/>
      <c r="C22" s="440"/>
      <c r="D22" s="440"/>
      <c r="E22" s="50"/>
      <c r="F22" s="50"/>
      <c r="G22" s="50"/>
      <c r="H22" s="50"/>
      <c r="I22" s="50"/>
      <c r="J22" s="50"/>
      <c r="K22" s="50"/>
      <c r="L22" s="50"/>
      <c r="M22" s="50"/>
      <c r="N22" s="399"/>
      <c r="O22" s="398"/>
      <c r="P22" s="457"/>
      <c r="Q22" s="457"/>
      <c r="R22" s="456"/>
      <c r="S22" s="456"/>
      <c r="T22" s="495"/>
      <c r="U22" s="146" t="s">
        <v>643</v>
      </c>
    </row>
    <row r="23" spans="1:21" s="57" customFormat="1" ht="14.25" customHeight="1">
      <c r="A23" s="785" t="s">
        <v>925</v>
      </c>
      <c r="B23" s="785"/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380"/>
      <c r="O23" s="380"/>
      <c r="P23" s="796" t="s">
        <v>788</v>
      </c>
      <c r="Q23" s="786"/>
      <c r="R23" s="786"/>
      <c r="S23" s="786"/>
      <c r="T23" s="786"/>
      <c r="U23" s="786"/>
    </row>
    <row r="24" spans="1:21" s="363" customFormat="1" ht="14.25" customHeight="1">
      <c r="A24" s="365" t="s">
        <v>787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0"/>
      <c r="O24" s="380"/>
      <c r="P24" s="385"/>
      <c r="Q24" s="385"/>
      <c r="R24" s="385"/>
      <c r="S24" s="385"/>
      <c r="T24" s="385"/>
      <c r="U24" s="385" t="s">
        <v>775</v>
      </c>
    </row>
    <row r="25" spans="1:21" s="363" customFormat="1" ht="14.25" customHeight="1">
      <c r="A25" s="383" t="s">
        <v>927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0"/>
      <c r="O25" s="380"/>
      <c r="P25" s="385"/>
      <c r="Q25" s="385"/>
      <c r="R25" s="385"/>
      <c r="S25" s="385"/>
      <c r="T25" s="385"/>
      <c r="U25" s="385" t="s">
        <v>789</v>
      </c>
    </row>
    <row r="26" spans="1:21" s="363" customFormat="1" ht="14.25" customHeight="1">
      <c r="A26" s="787" t="s">
        <v>928</v>
      </c>
      <c r="B26" s="787"/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787"/>
      <c r="N26" s="787"/>
      <c r="O26" s="380"/>
      <c r="P26" s="385"/>
      <c r="Q26" s="385"/>
      <c r="R26" s="385"/>
      <c r="S26" s="385"/>
      <c r="T26" s="385"/>
      <c r="U26" s="385" t="s">
        <v>766</v>
      </c>
    </row>
  </sheetData>
  <mergeCells count="26">
    <mergeCell ref="A26:N26"/>
    <mergeCell ref="A3:N3"/>
    <mergeCell ref="O3:U3"/>
    <mergeCell ref="A7:A10"/>
    <mergeCell ref="B7:D7"/>
    <mergeCell ref="F7:H7"/>
    <mergeCell ref="L8:N8"/>
    <mergeCell ref="O7:O8"/>
    <mergeCell ref="O9:O10"/>
    <mergeCell ref="T9:T10"/>
    <mergeCell ref="S9:S10"/>
    <mergeCell ref="R9:R10"/>
    <mergeCell ref="A23:M23"/>
    <mergeCell ref="P23:U23"/>
    <mergeCell ref="P8:Q8"/>
    <mergeCell ref="U7:U10"/>
    <mergeCell ref="B8:D8"/>
    <mergeCell ref="P7:Q7"/>
    <mergeCell ref="F8:H8"/>
    <mergeCell ref="R7:R8"/>
    <mergeCell ref="I7:K7"/>
    <mergeCell ref="E9:E10"/>
    <mergeCell ref="S7:S8"/>
    <mergeCell ref="T7:T8"/>
    <mergeCell ref="L7:N7"/>
    <mergeCell ref="I8:K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4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view="pageLayout" zoomScale="85" zoomScaleSheetLayoutView="100" zoomScalePageLayoutView="85" workbookViewId="0" topLeftCell="A10">
      <selection activeCell="G19" sqref="G19"/>
    </sheetView>
  </sheetViews>
  <sheetFormatPr defaultColWidth="8.88671875" defaultRowHeight="13.5"/>
  <cols>
    <col min="1" max="1" width="8.99609375" style="0" customWidth="1"/>
    <col min="2" max="4" width="4.4453125" style="0" customWidth="1"/>
    <col min="5" max="5" width="4.99609375" style="0" customWidth="1"/>
    <col min="6" max="6" width="5.5546875" style="0" customWidth="1"/>
    <col min="7" max="7" width="5.10546875" style="0" customWidth="1"/>
    <col min="8" max="14" width="4.10546875" style="0" customWidth="1"/>
    <col min="15" max="15" width="8.88671875" style="0" customWidth="1"/>
    <col min="16" max="17" width="9.4453125" style="0" customWidth="1"/>
    <col min="18" max="20" width="8.88671875" style="0" customWidth="1"/>
    <col min="21" max="21" width="12.5546875" style="0" customWidth="1"/>
    <col min="23" max="23" width="8.6640625" style="0" customWidth="1"/>
  </cols>
  <sheetData>
    <row r="1" spans="1:23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401"/>
      <c r="W1" s="2"/>
    </row>
    <row r="2" spans="1:21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3" ht="20.1" customHeight="1">
      <c r="A3" s="733" t="s">
        <v>693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 t="s">
        <v>790</v>
      </c>
      <c r="P3" s="733"/>
      <c r="Q3" s="733"/>
      <c r="R3" s="733"/>
      <c r="S3" s="733"/>
      <c r="T3" s="733"/>
      <c r="U3" s="733"/>
      <c r="V3" s="6"/>
      <c r="W3" s="6"/>
    </row>
    <row r="4" spans="1:21" ht="30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23" ht="15" customHeight="1" thickBot="1">
      <c r="A5" s="398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399"/>
      <c r="O5" s="398"/>
      <c r="P5" s="223"/>
      <c r="Q5" s="223"/>
      <c r="R5" s="223"/>
      <c r="S5" s="223"/>
      <c r="T5" s="223"/>
      <c r="U5" s="146" t="s">
        <v>895</v>
      </c>
      <c r="W5" s="3"/>
    </row>
    <row r="6" spans="1:21" ht="15" customHeight="1">
      <c r="A6" s="734" t="s">
        <v>325</v>
      </c>
      <c r="B6" s="737" t="s">
        <v>2</v>
      </c>
      <c r="C6" s="739"/>
      <c r="D6" s="734"/>
      <c r="E6" s="752" t="s">
        <v>44</v>
      </c>
      <c r="F6" s="737" t="s">
        <v>62</v>
      </c>
      <c r="G6" s="739"/>
      <c r="H6" s="734"/>
      <c r="I6" s="737" t="s">
        <v>3</v>
      </c>
      <c r="J6" s="739"/>
      <c r="K6" s="740"/>
      <c r="L6" s="737" t="s">
        <v>617</v>
      </c>
      <c r="M6" s="739"/>
      <c r="N6" s="739"/>
      <c r="O6" s="788" t="s">
        <v>680</v>
      </c>
      <c r="P6" s="737" t="s">
        <v>623</v>
      </c>
      <c r="Q6" s="734"/>
      <c r="R6" s="752" t="s">
        <v>915</v>
      </c>
      <c r="S6" s="752" t="s">
        <v>909</v>
      </c>
      <c r="T6" s="752" t="s">
        <v>616</v>
      </c>
      <c r="U6" s="741" t="s">
        <v>324</v>
      </c>
    </row>
    <row r="7" spans="1:21" ht="15" customHeight="1">
      <c r="A7" s="735"/>
      <c r="B7" s="742" t="s">
        <v>734</v>
      </c>
      <c r="C7" s="768"/>
      <c r="D7" s="779"/>
      <c r="E7" s="753"/>
      <c r="F7" s="742" t="s">
        <v>53</v>
      </c>
      <c r="G7" s="768"/>
      <c r="H7" s="779"/>
      <c r="I7" s="742" t="s">
        <v>47</v>
      </c>
      <c r="J7" s="768"/>
      <c r="K7" s="799"/>
      <c r="L7" s="742" t="s">
        <v>769</v>
      </c>
      <c r="M7" s="768"/>
      <c r="N7" s="768"/>
      <c r="O7" s="789"/>
      <c r="P7" s="742" t="s">
        <v>754</v>
      </c>
      <c r="Q7" s="770"/>
      <c r="R7" s="776"/>
      <c r="S7" s="776"/>
      <c r="T7" s="753"/>
      <c r="U7" s="742"/>
    </row>
    <row r="8" spans="1:21" ht="15" customHeight="1">
      <c r="A8" s="735"/>
      <c r="B8" s="379"/>
      <c r="C8" s="405" t="s">
        <v>139</v>
      </c>
      <c r="D8" s="510" t="s">
        <v>140</v>
      </c>
      <c r="E8" s="797" t="s">
        <v>283</v>
      </c>
      <c r="F8" s="422"/>
      <c r="G8" s="423" t="s">
        <v>32</v>
      </c>
      <c r="H8" s="423" t="s">
        <v>34</v>
      </c>
      <c r="I8" s="422"/>
      <c r="J8" s="423" t="s">
        <v>32</v>
      </c>
      <c r="K8" s="423" t="s">
        <v>34</v>
      </c>
      <c r="L8" s="422"/>
      <c r="M8" s="423" t="s">
        <v>32</v>
      </c>
      <c r="N8" s="424" t="s">
        <v>34</v>
      </c>
      <c r="O8" s="790" t="s">
        <v>679</v>
      </c>
      <c r="P8" s="406" t="s">
        <v>63</v>
      </c>
      <c r="Q8" s="406" t="s">
        <v>620</v>
      </c>
      <c r="R8" s="747" t="s">
        <v>758</v>
      </c>
      <c r="S8" s="747" t="s">
        <v>756</v>
      </c>
      <c r="T8" s="747" t="s">
        <v>757</v>
      </c>
      <c r="U8" s="742"/>
    </row>
    <row r="9" spans="1:21" ht="29.25" customHeight="1" thickBot="1">
      <c r="A9" s="754"/>
      <c r="B9" s="506"/>
      <c r="C9" s="195" t="s">
        <v>235</v>
      </c>
      <c r="D9" s="509" t="s">
        <v>236</v>
      </c>
      <c r="E9" s="818"/>
      <c r="F9" s="427"/>
      <c r="G9" s="427" t="s">
        <v>33</v>
      </c>
      <c r="H9" s="427" t="s">
        <v>35</v>
      </c>
      <c r="I9" s="427"/>
      <c r="J9" s="427" t="s">
        <v>33</v>
      </c>
      <c r="K9" s="427" t="s">
        <v>35</v>
      </c>
      <c r="L9" s="409"/>
      <c r="M9" s="409" t="s">
        <v>33</v>
      </c>
      <c r="N9" s="513" t="s">
        <v>35</v>
      </c>
      <c r="O9" s="795"/>
      <c r="P9" s="444" t="s">
        <v>770</v>
      </c>
      <c r="Q9" s="444" t="s">
        <v>65</v>
      </c>
      <c r="R9" s="748"/>
      <c r="S9" s="748"/>
      <c r="T9" s="748"/>
      <c r="U9" s="762"/>
    </row>
    <row r="10" spans="1:21" s="18" customFormat="1" ht="33.95" customHeight="1">
      <c r="A10" s="256" t="s">
        <v>185</v>
      </c>
      <c r="B10" s="67">
        <v>3</v>
      </c>
      <c r="C10" s="67">
        <v>3</v>
      </c>
      <c r="D10" s="67">
        <v>0</v>
      </c>
      <c r="E10" s="67">
        <v>84</v>
      </c>
      <c r="F10" s="67">
        <v>2433</v>
      </c>
      <c r="G10" s="67">
        <v>1618</v>
      </c>
      <c r="H10" s="67">
        <v>815</v>
      </c>
      <c r="I10" s="67">
        <v>183</v>
      </c>
      <c r="J10" s="67">
        <v>106</v>
      </c>
      <c r="K10" s="67">
        <v>77</v>
      </c>
      <c r="L10" s="67">
        <v>22</v>
      </c>
      <c r="M10" s="67">
        <v>12</v>
      </c>
      <c r="N10" s="67">
        <v>10</v>
      </c>
      <c r="O10" s="67">
        <v>711</v>
      </c>
      <c r="P10" s="67">
        <v>855</v>
      </c>
      <c r="Q10" s="67">
        <v>865</v>
      </c>
      <c r="R10" s="67">
        <v>70</v>
      </c>
      <c r="S10" s="67">
        <v>46</v>
      </c>
      <c r="T10" s="67">
        <v>84</v>
      </c>
      <c r="U10" s="257" t="s">
        <v>185</v>
      </c>
    </row>
    <row r="11" spans="1:21" ht="33.95" customHeight="1">
      <c r="A11" s="254" t="s">
        <v>180</v>
      </c>
      <c r="B11" s="68">
        <v>1</v>
      </c>
      <c r="C11" s="68">
        <v>1</v>
      </c>
      <c r="D11" s="525">
        <v>0</v>
      </c>
      <c r="E11" s="68">
        <v>37</v>
      </c>
      <c r="F11" s="68">
        <v>1090</v>
      </c>
      <c r="G11" s="68">
        <v>1090</v>
      </c>
      <c r="H11" s="68">
        <v>0</v>
      </c>
      <c r="I11" s="68">
        <v>85</v>
      </c>
      <c r="J11" s="68">
        <v>52</v>
      </c>
      <c r="K11" s="68">
        <v>33</v>
      </c>
      <c r="L11" s="68">
        <v>10</v>
      </c>
      <c r="M11" s="68">
        <v>7</v>
      </c>
      <c r="N11" s="68">
        <v>3</v>
      </c>
      <c r="O11" s="68">
        <v>477</v>
      </c>
      <c r="P11" s="68">
        <v>360</v>
      </c>
      <c r="Q11" s="68">
        <v>370</v>
      </c>
      <c r="R11" s="68">
        <v>33</v>
      </c>
      <c r="S11" s="68">
        <v>17</v>
      </c>
      <c r="T11" s="68">
        <v>36</v>
      </c>
      <c r="U11" s="255" t="s">
        <v>183</v>
      </c>
    </row>
    <row r="12" spans="1:21" ht="33.95" customHeight="1">
      <c r="A12" s="254" t="s">
        <v>181</v>
      </c>
      <c r="B12" s="68">
        <v>2</v>
      </c>
      <c r="C12" s="68">
        <v>2</v>
      </c>
      <c r="D12" s="525">
        <v>0</v>
      </c>
      <c r="E12" s="68">
        <v>47</v>
      </c>
      <c r="F12" s="68">
        <v>1343</v>
      </c>
      <c r="G12" s="68">
        <v>528</v>
      </c>
      <c r="H12" s="68">
        <v>815</v>
      </c>
      <c r="I12" s="68">
        <v>98</v>
      </c>
      <c r="J12" s="68">
        <v>54</v>
      </c>
      <c r="K12" s="68">
        <v>44</v>
      </c>
      <c r="L12" s="68">
        <v>12</v>
      </c>
      <c r="M12" s="68">
        <v>5</v>
      </c>
      <c r="N12" s="68">
        <v>7</v>
      </c>
      <c r="O12" s="68">
        <v>234</v>
      </c>
      <c r="P12" s="68">
        <v>495</v>
      </c>
      <c r="Q12" s="68">
        <v>495</v>
      </c>
      <c r="R12" s="68">
        <v>37</v>
      </c>
      <c r="S12" s="68">
        <v>29</v>
      </c>
      <c r="T12" s="68">
        <v>48</v>
      </c>
      <c r="U12" s="255" t="s">
        <v>184</v>
      </c>
    </row>
    <row r="13" spans="1:22" s="16" customFormat="1" ht="33.95" customHeight="1">
      <c r="A13" s="155" t="s">
        <v>141</v>
      </c>
      <c r="B13" s="119">
        <v>3</v>
      </c>
      <c r="C13" s="67">
        <v>3</v>
      </c>
      <c r="D13" s="156">
        <v>0</v>
      </c>
      <c r="E13" s="67">
        <v>86</v>
      </c>
      <c r="F13" s="67">
        <v>2495</v>
      </c>
      <c r="G13" s="67">
        <v>1609</v>
      </c>
      <c r="H13" s="67">
        <v>886</v>
      </c>
      <c r="I13" s="67">
        <v>186</v>
      </c>
      <c r="J13" s="67">
        <v>108</v>
      </c>
      <c r="K13" s="67">
        <v>78</v>
      </c>
      <c r="L13" s="67">
        <v>18</v>
      </c>
      <c r="M13" s="67">
        <v>8</v>
      </c>
      <c r="N13" s="67">
        <v>10</v>
      </c>
      <c r="O13" s="67">
        <v>758</v>
      </c>
      <c r="P13" s="67">
        <v>849</v>
      </c>
      <c r="Q13" s="67">
        <v>853</v>
      </c>
      <c r="R13" s="67">
        <v>70</v>
      </c>
      <c r="S13" s="67">
        <v>47</v>
      </c>
      <c r="T13" s="67">
        <v>85</v>
      </c>
      <c r="U13" s="148" t="s">
        <v>143</v>
      </c>
      <c r="V13" s="36"/>
    </row>
    <row r="14" spans="1:22" s="216" customFormat="1" ht="33.95" customHeight="1">
      <c r="A14" s="155" t="s">
        <v>284</v>
      </c>
      <c r="B14" s="119">
        <v>3</v>
      </c>
      <c r="C14" s="67">
        <v>3</v>
      </c>
      <c r="D14" s="156">
        <v>0</v>
      </c>
      <c r="E14" s="67">
        <v>86</v>
      </c>
      <c r="F14" s="67">
        <v>2518</v>
      </c>
      <c r="G14" s="67">
        <v>1632</v>
      </c>
      <c r="H14" s="67">
        <v>886</v>
      </c>
      <c r="I14" s="67">
        <v>189</v>
      </c>
      <c r="J14" s="67">
        <v>107</v>
      </c>
      <c r="K14" s="67">
        <v>82</v>
      </c>
      <c r="L14" s="67">
        <v>19</v>
      </c>
      <c r="M14" s="67">
        <v>11</v>
      </c>
      <c r="N14" s="67">
        <v>8</v>
      </c>
      <c r="O14" s="67">
        <v>808</v>
      </c>
      <c r="P14" s="67">
        <v>841</v>
      </c>
      <c r="Q14" s="67">
        <v>856</v>
      </c>
      <c r="R14" s="67">
        <v>70</v>
      </c>
      <c r="S14" s="67">
        <v>47</v>
      </c>
      <c r="T14" s="67">
        <v>61</v>
      </c>
      <c r="U14" s="148" t="s">
        <v>229</v>
      </c>
      <c r="V14" s="222"/>
    </row>
    <row r="15" spans="1:22" s="216" customFormat="1" ht="33.95" customHeight="1">
      <c r="A15" s="155" t="s">
        <v>361</v>
      </c>
      <c r="B15" s="119">
        <v>3</v>
      </c>
      <c r="C15" s="67">
        <v>3</v>
      </c>
      <c r="D15" s="67">
        <v>0</v>
      </c>
      <c r="E15" s="67">
        <v>86</v>
      </c>
      <c r="F15" s="67">
        <v>2490</v>
      </c>
      <c r="G15" s="67">
        <v>1650</v>
      </c>
      <c r="H15" s="67">
        <v>840</v>
      </c>
      <c r="I15" s="67">
        <v>193</v>
      </c>
      <c r="J15" s="67">
        <v>101</v>
      </c>
      <c r="K15" s="67">
        <v>92</v>
      </c>
      <c r="L15" s="67">
        <v>16</v>
      </c>
      <c r="M15" s="67">
        <v>12</v>
      </c>
      <c r="N15" s="67">
        <v>4</v>
      </c>
      <c r="O15" s="67">
        <v>832</v>
      </c>
      <c r="P15" s="67">
        <v>846</v>
      </c>
      <c r="Q15" s="67">
        <v>858</v>
      </c>
      <c r="R15" s="67">
        <v>69.812</v>
      </c>
      <c r="S15" s="67">
        <v>47.011</v>
      </c>
      <c r="T15" s="67">
        <v>61</v>
      </c>
      <c r="U15" s="360" t="s">
        <v>361</v>
      </c>
      <c r="V15" s="222"/>
    </row>
    <row r="16" spans="1:22" s="216" customFormat="1" ht="33.95" customHeight="1">
      <c r="A16" s="155" t="s">
        <v>511</v>
      </c>
      <c r="B16" s="119">
        <v>3</v>
      </c>
      <c r="C16" s="67">
        <v>3</v>
      </c>
      <c r="D16" s="67">
        <v>0</v>
      </c>
      <c r="E16" s="67">
        <v>87</v>
      </c>
      <c r="F16" s="67">
        <v>2391</v>
      </c>
      <c r="G16" s="67">
        <v>1625</v>
      </c>
      <c r="H16" s="67">
        <v>766</v>
      </c>
      <c r="I16" s="67">
        <v>199</v>
      </c>
      <c r="J16" s="67">
        <v>92</v>
      </c>
      <c r="K16" s="67">
        <v>107</v>
      </c>
      <c r="L16" s="67">
        <v>15</v>
      </c>
      <c r="M16" s="67">
        <v>10</v>
      </c>
      <c r="N16" s="67">
        <v>5</v>
      </c>
      <c r="O16" s="67">
        <v>809</v>
      </c>
      <c r="P16" s="67">
        <v>736</v>
      </c>
      <c r="Q16" s="67">
        <v>744</v>
      </c>
      <c r="R16" s="67">
        <v>66.731</v>
      </c>
      <c r="S16" s="67">
        <v>47.124</v>
      </c>
      <c r="T16" s="67">
        <v>61</v>
      </c>
      <c r="U16" s="360" t="s">
        <v>511</v>
      </c>
      <c r="V16" s="222"/>
    </row>
    <row r="17" spans="1:22" s="216" customFormat="1" ht="33.95" customHeight="1">
      <c r="A17" s="155" t="s">
        <v>657</v>
      </c>
      <c r="B17" s="67">
        <v>3</v>
      </c>
      <c r="C17" s="67">
        <v>3</v>
      </c>
      <c r="D17" s="67">
        <v>0</v>
      </c>
      <c r="E17" s="67">
        <v>87</v>
      </c>
      <c r="F17" s="67">
        <v>2351</v>
      </c>
      <c r="G17" s="67">
        <v>1629</v>
      </c>
      <c r="H17" s="67">
        <v>722</v>
      </c>
      <c r="I17" s="67">
        <v>214</v>
      </c>
      <c r="J17" s="67">
        <v>87</v>
      </c>
      <c r="K17" s="67">
        <v>127</v>
      </c>
      <c r="L17" s="67">
        <v>19</v>
      </c>
      <c r="M17" s="67">
        <v>10</v>
      </c>
      <c r="N17" s="67">
        <v>9</v>
      </c>
      <c r="O17" s="67">
        <v>810</v>
      </c>
      <c r="P17" s="67">
        <v>786</v>
      </c>
      <c r="Q17" s="67">
        <v>799</v>
      </c>
      <c r="R17" s="67">
        <v>67</v>
      </c>
      <c r="S17" s="67">
        <v>47</v>
      </c>
      <c r="T17" s="67">
        <v>134</v>
      </c>
      <c r="U17" s="360" t="s">
        <v>657</v>
      </c>
      <c r="V17" s="222"/>
    </row>
    <row r="18" spans="1:22" s="216" customFormat="1" ht="33.95" customHeight="1">
      <c r="A18" s="155" t="s">
        <v>721</v>
      </c>
      <c r="B18" s="67">
        <v>3</v>
      </c>
      <c r="C18" s="67">
        <v>3</v>
      </c>
      <c r="D18" s="67" t="s">
        <v>726</v>
      </c>
      <c r="E18" s="67">
        <v>87</v>
      </c>
      <c r="F18" s="67">
        <v>2301</v>
      </c>
      <c r="G18" s="67">
        <v>1583</v>
      </c>
      <c r="H18" s="67">
        <v>718</v>
      </c>
      <c r="I18" s="67">
        <v>218</v>
      </c>
      <c r="J18" s="67">
        <v>86</v>
      </c>
      <c r="K18" s="67">
        <v>132</v>
      </c>
      <c r="L18" s="67">
        <v>18</v>
      </c>
      <c r="M18" s="67">
        <v>9</v>
      </c>
      <c r="N18" s="67">
        <v>9</v>
      </c>
      <c r="O18" s="67">
        <v>815</v>
      </c>
      <c r="P18" s="67">
        <v>783</v>
      </c>
      <c r="Q18" s="67">
        <v>791</v>
      </c>
      <c r="R18" s="67">
        <v>67</v>
      </c>
      <c r="S18" s="67">
        <v>47</v>
      </c>
      <c r="T18" s="67">
        <v>134</v>
      </c>
      <c r="U18" s="360" t="s">
        <v>720</v>
      </c>
      <c r="V18" s="222"/>
    </row>
    <row r="19" spans="1:22" s="216" customFormat="1" ht="33.95" customHeight="1">
      <c r="A19" s="155" t="s">
        <v>916</v>
      </c>
      <c r="B19" s="67">
        <f>SUM(B20:B21)</f>
        <v>3</v>
      </c>
      <c r="C19" s="67">
        <f aca="true" t="shared" si="0" ref="C19:T19">SUM(C20:C21)</f>
        <v>3</v>
      </c>
      <c r="D19" s="67">
        <f t="shared" si="0"/>
        <v>0</v>
      </c>
      <c r="E19" s="67">
        <f t="shared" si="0"/>
        <v>87</v>
      </c>
      <c r="F19" s="67">
        <f t="shared" si="0"/>
        <v>2238</v>
      </c>
      <c r="G19" s="67">
        <f t="shared" si="0"/>
        <v>1528</v>
      </c>
      <c r="H19" s="67">
        <f t="shared" si="0"/>
        <v>710</v>
      </c>
      <c r="I19" s="67">
        <f t="shared" si="0"/>
        <v>205</v>
      </c>
      <c r="J19" s="67">
        <f t="shared" si="0"/>
        <v>81</v>
      </c>
      <c r="K19" s="67">
        <f t="shared" si="0"/>
        <v>124</v>
      </c>
      <c r="L19" s="67">
        <f t="shared" si="0"/>
        <v>20</v>
      </c>
      <c r="M19" s="67">
        <f t="shared" si="0"/>
        <v>10</v>
      </c>
      <c r="N19" s="67">
        <f t="shared" si="0"/>
        <v>10</v>
      </c>
      <c r="O19" s="67">
        <f t="shared" si="0"/>
        <v>722</v>
      </c>
      <c r="P19" s="67">
        <f t="shared" si="0"/>
        <v>668</v>
      </c>
      <c r="Q19" s="67">
        <f t="shared" si="0"/>
        <v>691</v>
      </c>
      <c r="R19" s="67">
        <f t="shared" si="0"/>
        <v>67</v>
      </c>
      <c r="S19" s="67">
        <f t="shared" si="0"/>
        <v>47</v>
      </c>
      <c r="T19" s="67">
        <f t="shared" si="0"/>
        <v>134</v>
      </c>
      <c r="U19" s="360" t="s">
        <v>916</v>
      </c>
      <c r="V19" s="222"/>
    </row>
    <row r="20" spans="1:22" s="216" customFormat="1" ht="33.95" customHeight="1">
      <c r="A20" s="387" t="s">
        <v>171</v>
      </c>
      <c r="B20" s="65" t="s">
        <v>838</v>
      </c>
      <c r="C20" s="68" t="s">
        <v>838</v>
      </c>
      <c r="D20" s="68" t="s">
        <v>838</v>
      </c>
      <c r="E20" s="68" t="s">
        <v>838</v>
      </c>
      <c r="F20" s="68" t="s">
        <v>838</v>
      </c>
      <c r="G20" s="68" t="s">
        <v>26</v>
      </c>
      <c r="H20" s="68" t="s">
        <v>838</v>
      </c>
      <c r="I20" s="68" t="s">
        <v>838</v>
      </c>
      <c r="J20" s="68" t="s">
        <v>26</v>
      </c>
      <c r="K20" s="68" t="s">
        <v>838</v>
      </c>
      <c r="L20" s="68" t="s">
        <v>838</v>
      </c>
      <c r="M20" s="68" t="s">
        <v>26</v>
      </c>
      <c r="N20" s="68" t="s">
        <v>838</v>
      </c>
      <c r="O20" s="68" t="s">
        <v>838</v>
      </c>
      <c r="P20" s="68" t="s">
        <v>838</v>
      </c>
      <c r="Q20" s="68" t="s">
        <v>838</v>
      </c>
      <c r="R20" s="68" t="s">
        <v>838</v>
      </c>
      <c r="S20" s="68" t="s">
        <v>838</v>
      </c>
      <c r="T20" s="68" t="s">
        <v>838</v>
      </c>
      <c r="U20" s="46" t="s">
        <v>76</v>
      </c>
      <c r="V20" s="222"/>
    </row>
    <row r="21" spans="1:22" s="216" customFormat="1" ht="33.95" customHeight="1">
      <c r="A21" s="387" t="s">
        <v>173</v>
      </c>
      <c r="B21" s="65">
        <v>3</v>
      </c>
      <c r="C21" s="68">
        <v>3</v>
      </c>
      <c r="D21" s="106" t="s">
        <v>838</v>
      </c>
      <c r="E21" s="68">
        <v>87</v>
      </c>
      <c r="F21" s="68">
        <v>2238</v>
      </c>
      <c r="G21" s="68">
        <f>F21-H21</f>
        <v>1528</v>
      </c>
      <c r="H21" s="68">
        <v>710</v>
      </c>
      <c r="I21" s="68">
        <v>205</v>
      </c>
      <c r="J21" s="68">
        <f>I21-K21</f>
        <v>81</v>
      </c>
      <c r="K21" s="68">
        <v>124</v>
      </c>
      <c r="L21" s="68">
        <v>20</v>
      </c>
      <c r="M21" s="68">
        <f>L21-N21</f>
        <v>10</v>
      </c>
      <c r="N21" s="68">
        <v>10</v>
      </c>
      <c r="O21" s="68">
        <v>722</v>
      </c>
      <c r="P21" s="68">
        <v>668</v>
      </c>
      <c r="Q21" s="68">
        <v>691</v>
      </c>
      <c r="R21" s="68">
        <v>67</v>
      </c>
      <c r="S21" s="68">
        <v>47</v>
      </c>
      <c r="T21" s="68">
        <v>134</v>
      </c>
      <c r="U21" s="46" t="s">
        <v>77</v>
      </c>
      <c r="V21" s="222"/>
    </row>
    <row r="22" spans="1:22" s="16" customFormat="1" ht="4.5" customHeight="1" thickBot="1">
      <c r="A22" s="526"/>
      <c r="B22" s="496"/>
      <c r="C22" s="445"/>
      <c r="D22" s="487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6"/>
      <c r="T22" s="445"/>
      <c r="U22" s="527"/>
      <c r="V22" s="36"/>
    </row>
    <row r="23" spans="1:21" s="13" customFormat="1" ht="12.95" customHeight="1">
      <c r="A23" s="439" t="s">
        <v>641</v>
      </c>
      <c r="B23" s="440"/>
      <c r="C23" s="440"/>
      <c r="D23" s="440"/>
      <c r="E23" s="50"/>
      <c r="F23" s="50"/>
      <c r="G23" s="50"/>
      <c r="H23" s="50"/>
      <c r="I23" s="50"/>
      <c r="J23" s="50"/>
      <c r="K23" s="50"/>
      <c r="L23" s="50"/>
      <c r="M23" s="50"/>
      <c r="N23" s="399"/>
      <c r="O23" s="398"/>
      <c r="P23" s="457"/>
      <c r="Q23" s="457"/>
      <c r="R23" s="456"/>
      <c r="S23" s="456"/>
      <c r="T23" s="495"/>
      <c r="U23" s="146" t="s">
        <v>643</v>
      </c>
    </row>
    <row r="24" spans="1:21" s="57" customFormat="1" ht="12.95" customHeight="1">
      <c r="A24" s="785" t="s">
        <v>771</v>
      </c>
      <c r="B24" s="785"/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380"/>
      <c r="P24" s="786" t="s">
        <v>783</v>
      </c>
      <c r="Q24" s="786"/>
      <c r="R24" s="786"/>
      <c r="S24" s="786"/>
      <c r="T24" s="786"/>
      <c r="U24" s="786"/>
    </row>
    <row r="25" spans="1:21" s="363" customFormat="1" ht="12.95" customHeight="1">
      <c r="A25" s="383" t="s">
        <v>772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0"/>
      <c r="P25" s="385"/>
      <c r="Q25" s="385"/>
      <c r="R25" s="385"/>
      <c r="S25" s="385"/>
      <c r="T25" s="385"/>
      <c r="U25" s="385" t="s">
        <v>792</v>
      </c>
    </row>
    <row r="26" spans="1:21" s="363" customFormat="1" ht="12.95" customHeight="1">
      <c r="A26" s="383" t="s">
        <v>724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0"/>
      <c r="P26" s="385"/>
      <c r="Q26" s="385"/>
      <c r="R26" s="385"/>
      <c r="S26" s="385"/>
      <c r="T26" s="385"/>
      <c r="U26" s="385" t="s">
        <v>789</v>
      </c>
    </row>
    <row r="27" spans="1:21" s="363" customFormat="1" ht="12.95" customHeight="1">
      <c r="A27" s="758" t="s">
        <v>1165</v>
      </c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380"/>
      <c r="P27" s="385"/>
      <c r="Q27" s="385"/>
      <c r="R27" s="385"/>
      <c r="S27" s="385"/>
      <c r="T27" s="385"/>
      <c r="U27" s="385" t="s">
        <v>749</v>
      </c>
    </row>
    <row r="28" spans="22:23" ht="20.1" customHeight="1">
      <c r="V28" s="6"/>
      <c r="W28" s="6"/>
    </row>
    <row r="29" ht="20.1" customHeight="1"/>
    <row r="30" spans="1:23" ht="15" customHeight="1">
      <c r="A30" t="s">
        <v>362</v>
      </c>
      <c r="W30" s="3"/>
    </row>
    <row r="31" ht="15" customHeight="1"/>
    <row r="32" ht="15" customHeight="1"/>
    <row r="33" ht="15" customHeight="1"/>
    <row r="34" ht="25.5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s="18" customFormat="1" ht="18" customHeight="1">
      <c r="V44" s="35"/>
    </row>
    <row r="45" s="18" customFormat="1" ht="18" customHeight="1">
      <c r="V45" s="35"/>
    </row>
    <row r="46" s="18" customFormat="1" ht="18" customHeight="1">
      <c r="V46" s="35"/>
    </row>
    <row r="47" s="16" customFormat="1" ht="7.5" customHeight="1">
      <c r="V47" s="36"/>
    </row>
    <row r="48" s="13" customFormat="1" ht="13.5" customHeight="1"/>
    <row r="49" s="57" customFormat="1" ht="12" customHeight="1"/>
  </sheetData>
  <mergeCells count="27">
    <mergeCell ref="A27:N27"/>
    <mergeCell ref="P24:U24"/>
    <mergeCell ref="A24:N24"/>
    <mergeCell ref="I6:K6"/>
    <mergeCell ref="L6:N6"/>
    <mergeCell ref="B7:D7"/>
    <mergeCell ref="F7:H7"/>
    <mergeCell ref="I7:K7"/>
    <mergeCell ref="L7:N7"/>
    <mergeCell ref="U6:U9"/>
    <mergeCell ref="P7:Q7"/>
    <mergeCell ref="E8:E9"/>
    <mergeCell ref="O6:O7"/>
    <mergeCell ref="O8:O9"/>
    <mergeCell ref="T8:T9"/>
    <mergeCell ref="S8:S9"/>
    <mergeCell ref="R8:R9"/>
    <mergeCell ref="A3:N3"/>
    <mergeCell ref="O3:U3"/>
    <mergeCell ref="P6:Q6"/>
    <mergeCell ref="R6:R7"/>
    <mergeCell ref="S6:S7"/>
    <mergeCell ref="T6:T7"/>
    <mergeCell ref="A6:A9"/>
    <mergeCell ref="B6:D6"/>
    <mergeCell ref="E6:E7"/>
    <mergeCell ref="F6:H6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1" manualBreakCount="1">
    <brk id="14" max="16383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view="pageLayout" zoomScaleSheetLayoutView="100" workbookViewId="0" topLeftCell="A10">
      <selection activeCell="H19" sqref="H19"/>
    </sheetView>
  </sheetViews>
  <sheetFormatPr defaultColWidth="8.88671875" defaultRowHeight="13.5"/>
  <cols>
    <col min="1" max="1" width="8.4453125" style="0" customWidth="1"/>
    <col min="2" max="2" width="4.3359375" style="0" customWidth="1"/>
    <col min="3" max="3" width="4.77734375" style="0" customWidth="1"/>
    <col min="4" max="4" width="4.3359375" style="0" customWidth="1"/>
    <col min="5" max="5" width="4.88671875" style="0" customWidth="1"/>
    <col min="6" max="8" width="4.6640625" style="0" customWidth="1"/>
    <col min="9" max="9" width="4.21484375" style="0" customWidth="1"/>
    <col min="10" max="11" width="4.6640625" style="0" customWidth="1"/>
    <col min="12" max="12" width="4.4453125" style="0" customWidth="1"/>
    <col min="13" max="13" width="3.77734375" style="0" customWidth="1"/>
    <col min="14" max="14" width="4.6640625" style="0" customWidth="1"/>
    <col min="15" max="20" width="8.99609375" style="0" customWidth="1"/>
    <col min="21" max="21" width="12.21484375" style="0" customWidth="1"/>
  </cols>
  <sheetData>
    <row r="1" spans="1:23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401"/>
      <c r="W1" s="2"/>
    </row>
    <row r="2" spans="1:23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401"/>
      <c r="W2" s="2"/>
    </row>
    <row r="3" spans="1:21" ht="20.1" customHeight="1">
      <c r="A3" s="733" t="s">
        <v>694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 t="s">
        <v>793</v>
      </c>
      <c r="P3" s="733"/>
      <c r="Q3" s="733"/>
      <c r="R3" s="733"/>
      <c r="S3" s="733"/>
      <c r="T3" s="733"/>
      <c r="U3" s="733"/>
    </row>
    <row r="4" spans="1:21" ht="30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21" ht="15" customHeight="1" thickBot="1">
      <c r="A5" s="398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399"/>
      <c r="O5" s="398"/>
      <c r="P5" s="223"/>
      <c r="Q5" s="223"/>
      <c r="R5" s="223"/>
      <c r="S5" s="223"/>
      <c r="T5" s="223"/>
      <c r="U5" s="146" t="s">
        <v>895</v>
      </c>
    </row>
    <row r="6" spans="1:21" ht="13.5" customHeight="1">
      <c r="A6" s="734" t="s">
        <v>1</v>
      </c>
      <c r="B6" s="737" t="s">
        <v>2</v>
      </c>
      <c r="C6" s="739"/>
      <c r="D6" s="734"/>
      <c r="E6" s="764" t="s">
        <v>44</v>
      </c>
      <c r="F6" s="737" t="s">
        <v>62</v>
      </c>
      <c r="G6" s="739"/>
      <c r="H6" s="734"/>
      <c r="I6" s="737" t="s">
        <v>3</v>
      </c>
      <c r="J6" s="739"/>
      <c r="K6" s="740"/>
      <c r="L6" s="737" t="s">
        <v>617</v>
      </c>
      <c r="M6" s="739"/>
      <c r="N6" s="739"/>
      <c r="O6" s="788" t="s">
        <v>680</v>
      </c>
      <c r="P6" s="737" t="s">
        <v>623</v>
      </c>
      <c r="Q6" s="734"/>
      <c r="R6" s="752" t="s">
        <v>915</v>
      </c>
      <c r="S6" s="752" t="s">
        <v>909</v>
      </c>
      <c r="T6" s="752" t="s">
        <v>616</v>
      </c>
      <c r="U6" s="741" t="s">
        <v>13</v>
      </c>
    </row>
    <row r="7" spans="1:21" ht="15" customHeight="1">
      <c r="A7" s="735"/>
      <c r="B7" s="742" t="s">
        <v>734</v>
      </c>
      <c r="C7" s="768"/>
      <c r="D7" s="779"/>
      <c r="E7" s="765"/>
      <c r="F7" s="742" t="s">
        <v>53</v>
      </c>
      <c r="G7" s="768"/>
      <c r="H7" s="779"/>
      <c r="I7" s="742" t="s">
        <v>47</v>
      </c>
      <c r="J7" s="768"/>
      <c r="K7" s="799"/>
      <c r="L7" s="742" t="s">
        <v>769</v>
      </c>
      <c r="M7" s="768"/>
      <c r="N7" s="768"/>
      <c r="O7" s="789"/>
      <c r="P7" s="742" t="s">
        <v>754</v>
      </c>
      <c r="Q7" s="770"/>
      <c r="R7" s="776"/>
      <c r="S7" s="776"/>
      <c r="T7" s="753"/>
      <c r="U7" s="742"/>
    </row>
    <row r="8" spans="1:21" ht="13.5">
      <c r="A8" s="735"/>
      <c r="B8" s="379"/>
      <c r="C8" s="510" t="s">
        <v>139</v>
      </c>
      <c r="D8" s="510" t="s">
        <v>140</v>
      </c>
      <c r="E8" s="797" t="s">
        <v>794</v>
      </c>
      <c r="F8" s="422"/>
      <c r="G8" s="423" t="s">
        <v>32</v>
      </c>
      <c r="H8" s="423" t="s">
        <v>34</v>
      </c>
      <c r="I8" s="422"/>
      <c r="J8" s="423" t="s">
        <v>32</v>
      </c>
      <c r="K8" s="423" t="s">
        <v>34</v>
      </c>
      <c r="L8" s="422"/>
      <c r="M8" s="423" t="s">
        <v>32</v>
      </c>
      <c r="N8" s="424" t="s">
        <v>34</v>
      </c>
      <c r="O8" s="816" t="s">
        <v>679</v>
      </c>
      <c r="P8" s="406" t="s">
        <v>63</v>
      </c>
      <c r="Q8" s="406" t="s">
        <v>620</v>
      </c>
      <c r="R8" s="747" t="s">
        <v>758</v>
      </c>
      <c r="S8" s="747" t="s">
        <v>756</v>
      </c>
      <c r="T8" s="747" t="s">
        <v>757</v>
      </c>
      <c r="U8" s="742"/>
    </row>
    <row r="9" spans="1:21" ht="27.75" customHeight="1" thickBot="1">
      <c r="A9" s="754"/>
      <c r="B9" s="506"/>
      <c r="C9" s="195" t="s">
        <v>260</v>
      </c>
      <c r="D9" s="509" t="s">
        <v>236</v>
      </c>
      <c r="E9" s="818"/>
      <c r="F9" s="427"/>
      <c r="G9" s="427" t="s">
        <v>33</v>
      </c>
      <c r="H9" s="427" t="s">
        <v>35</v>
      </c>
      <c r="I9" s="427"/>
      <c r="J9" s="427" t="s">
        <v>33</v>
      </c>
      <c r="K9" s="427" t="s">
        <v>35</v>
      </c>
      <c r="L9" s="409"/>
      <c r="M9" s="409" t="s">
        <v>33</v>
      </c>
      <c r="N9" s="513" t="s">
        <v>35</v>
      </c>
      <c r="O9" s="817"/>
      <c r="P9" s="444" t="s">
        <v>770</v>
      </c>
      <c r="Q9" s="444" t="s">
        <v>65</v>
      </c>
      <c r="R9" s="748"/>
      <c r="S9" s="748"/>
      <c r="T9" s="748"/>
      <c r="U9" s="762"/>
    </row>
    <row r="10" spans="1:21" ht="40.5" customHeight="1">
      <c r="A10" s="256" t="s">
        <v>185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257" t="s">
        <v>185</v>
      </c>
    </row>
    <row r="11" spans="1:21" ht="40.5" customHeight="1">
      <c r="A11" s="431" t="s">
        <v>180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255" t="s">
        <v>183</v>
      </c>
    </row>
    <row r="12" spans="1:21" ht="40.5" customHeight="1">
      <c r="A12" s="431" t="s">
        <v>181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255" t="s">
        <v>184</v>
      </c>
    </row>
    <row r="13" spans="1:21" ht="40.5" customHeight="1">
      <c r="A13" s="155" t="s">
        <v>141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160">
        <v>0</v>
      </c>
      <c r="U13" s="360" t="s">
        <v>143</v>
      </c>
    </row>
    <row r="14" spans="1:21" ht="40.5" customHeight="1">
      <c r="A14" s="155" t="s">
        <v>284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160">
        <v>0</v>
      </c>
      <c r="U14" s="360" t="s">
        <v>229</v>
      </c>
    </row>
    <row r="15" spans="1:21" ht="40.5" customHeight="1">
      <c r="A15" s="155" t="s">
        <v>361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160">
        <v>0</v>
      </c>
      <c r="U15" s="360" t="s">
        <v>361</v>
      </c>
    </row>
    <row r="16" spans="1:21" ht="40.5" customHeight="1">
      <c r="A16" s="155" t="s">
        <v>511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160">
        <v>0</v>
      </c>
      <c r="U16" s="360" t="s">
        <v>510</v>
      </c>
    </row>
    <row r="17" spans="1:21" ht="40.5" customHeight="1">
      <c r="A17" s="155" t="s">
        <v>657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160">
        <v>0</v>
      </c>
      <c r="U17" s="360" t="s">
        <v>657</v>
      </c>
    </row>
    <row r="18" spans="1:21" ht="40.5" customHeight="1">
      <c r="A18" s="155" t="s">
        <v>721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160">
        <v>0</v>
      </c>
      <c r="U18" s="360" t="s">
        <v>720</v>
      </c>
    </row>
    <row r="19" spans="1:21" ht="40.5" customHeight="1">
      <c r="A19" s="155" t="s">
        <v>916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160">
        <v>0</v>
      </c>
      <c r="U19" s="360" t="s">
        <v>916</v>
      </c>
    </row>
    <row r="20" spans="1:21" ht="9" customHeight="1" thickBot="1">
      <c r="A20" s="498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438"/>
    </row>
    <row r="21" spans="1:21" ht="12.95" customHeight="1">
      <c r="A21" s="439" t="s">
        <v>641</v>
      </c>
      <c r="B21" s="440"/>
      <c r="C21" s="440"/>
      <c r="D21" s="440"/>
      <c r="E21" s="50"/>
      <c r="F21" s="50"/>
      <c r="G21" s="50"/>
      <c r="H21" s="50"/>
      <c r="I21" s="50"/>
      <c r="J21" s="50"/>
      <c r="K21" s="50"/>
      <c r="L21" s="50"/>
      <c r="M21" s="50"/>
      <c r="N21" s="399"/>
      <c r="O21" s="398"/>
      <c r="P21" s="457"/>
      <c r="Q21" s="457"/>
      <c r="R21" s="456"/>
      <c r="S21" s="456"/>
      <c r="T21" s="495"/>
      <c r="U21" s="146" t="s">
        <v>643</v>
      </c>
    </row>
    <row r="22" spans="1:21" ht="12.95" customHeight="1">
      <c r="A22" s="785" t="s">
        <v>771</v>
      </c>
      <c r="B22" s="785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380"/>
      <c r="O22" s="380"/>
      <c r="P22" s="786" t="s">
        <v>798</v>
      </c>
      <c r="Q22" s="786"/>
      <c r="R22" s="786"/>
      <c r="S22" s="786"/>
      <c r="T22" s="786"/>
      <c r="U22" s="786"/>
    </row>
    <row r="23" spans="1:21" ht="12.95" customHeight="1">
      <c r="A23" s="529" t="s">
        <v>796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530" t="s">
        <v>797</v>
      </c>
    </row>
    <row r="24" spans="1:21" ht="12.95" customHeight="1">
      <c r="A24" s="531" t="s">
        <v>791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532" t="s">
        <v>781</v>
      </c>
    </row>
    <row r="25" spans="1:21" ht="12.95" customHeight="1">
      <c r="A25" s="787" t="s">
        <v>795</v>
      </c>
      <c r="B25" s="787"/>
      <c r="C25" s="787"/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223"/>
      <c r="P25" s="223"/>
      <c r="Q25" s="223"/>
      <c r="R25" s="223"/>
      <c r="S25" s="223"/>
      <c r="T25" s="223"/>
      <c r="U25" s="385" t="s">
        <v>749</v>
      </c>
    </row>
  </sheetData>
  <mergeCells count="27">
    <mergeCell ref="E8:E9"/>
    <mergeCell ref="B6:D6"/>
    <mergeCell ref="E6:E7"/>
    <mergeCell ref="F6:H6"/>
    <mergeCell ref="I6:K6"/>
    <mergeCell ref="L7:N7"/>
    <mergeCell ref="P7:Q7"/>
    <mergeCell ref="S6:S7"/>
    <mergeCell ref="T6:T7"/>
    <mergeCell ref="U6:U9"/>
    <mergeCell ref="T8:T9"/>
    <mergeCell ref="A25:N25"/>
    <mergeCell ref="O3:U3"/>
    <mergeCell ref="L6:N6"/>
    <mergeCell ref="P6:Q6"/>
    <mergeCell ref="R6:R7"/>
    <mergeCell ref="A3:N3"/>
    <mergeCell ref="A6:A9"/>
    <mergeCell ref="O6:O7"/>
    <mergeCell ref="O8:O9"/>
    <mergeCell ref="S8:S9"/>
    <mergeCell ref="R8:R9"/>
    <mergeCell ref="A22:M22"/>
    <mergeCell ref="P22:U22"/>
    <mergeCell ref="B7:D7"/>
    <mergeCell ref="F7:H7"/>
    <mergeCell ref="I7:K7"/>
  </mergeCells>
  <printOptions/>
  <pageMargins left="0.5905511811023622" right="0.5905511811023622" top="0.5905511811023622" bottom="0.984251968503937" header="0" footer="0"/>
  <pageSetup horizontalDpi="600" verticalDpi="600" orientation="portrait" paperSize="7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36"/>
  <sheetViews>
    <sheetView view="pageLayout" zoomScaleSheetLayoutView="100" workbookViewId="0" topLeftCell="A10">
      <selection activeCell="T21" sqref="T21"/>
    </sheetView>
  </sheetViews>
  <sheetFormatPr defaultColWidth="8.88671875" defaultRowHeight="13.5"/>
  <cols>
    <col min="1" max="1" width="9.3359375" style="0" customWidth="1"/>
    <col min="2" max="2" width="5.5546875" style="0" customWidth="1"/>
    <col min="3" max="3" width="6.77734375" style="0" customWidth="1"/>
    <col min="4" max="4" width="5.6640625" style="0" customWidth="1"/>
    <col min="5" max="6" width="6.5546875" style="0" customWidth="1"/>
    <col min="7" max="7" width="4.3359375" style="0" customWidth="1"/>
    <col min="8" max="8" width="4.6640625" style="0" customWidth="1"/>
    <col min="9" max="9" width="4.99609375" style="0" customWidth="1"/>
    <col min="10" max="10" width="3.88671875" style="0" customWidth="1"/>
    <col min="11" max="11" width="4.77734375" style="0" customWidth="1"/>
    <col min="12" max="12" width="3.88671875" style="0" customWidth="1"/>
    <col min="13" max="13" width="7.88671875" style="0" customWidth="1"/>
    <col min="14" max="14" width="8.6640625" style="0" customWidth="1"/>
    <col min="15" max="15" width="6.4453125" style="0" customWidth="1"/>
    <col min="16" max="18" width="7.10546875" style="0" customWidth="1"/>
    <col min="19" max="19" width="9.6640625" style="0" customWidth="1"/>
    <col min="20" max="20" width="12.99609375" style="0" customWidth="1"/>
  </cols>
  <sheetData>
    <row r="1" spans="1:20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401"/>
    </row>
    <row r="2" spans="1:20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ht="20.1" customHeight="1">
      <c r="A3" s="843" t="s">
        <v>695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 t="s">
        <v>696</v>
      </c>
      <c r="N3" s="843"/>
      <c r="O3" s="843"/>
      <c r="P3" s="843"/>
      <c r="Q3" s="843"/>
      <c r="R3" s="843"/>
      <c r="S3" s="843"/>
      <c r="T3" s="843"/>
    </row>
    <row r="4" spans="1:20" ht="30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0" ht="15" customHeight="1" thickBot="1">
      <c r="A5" s="515" t="s">
        <v>10</v>
      </c>
      <c r="B5" s="499"/>
      <c r="C5" s="499"/>
      <c r="D5" s="499"/>
      <c r="E5" s="499"/>
      <c r="F5" s="499"/>
      <c r="G5" s="499"/>
      <c r="H5" s="499"/>
      <c r="I5" s="499"/>
      <c r="J5" s="516"/>
      <c r="K5" s="515"/>
      <c r="L5" s="499"/>
      <c r="M5" s="499"/>
      <c r="N5" s="499"/>
      <c r="O5" s="499"/>
      <c r="P5" s="499"/>
      <c r="Q5" s="499"/>
      <c r="R5" s="846" t="s">
        <v>946</v>
      </c>
      <c r="S5" s="846"/>
      <c r="T5" s="846"/>
    </row>
    <row r="6" spans="1:20" s="57" customFormat="1" ht="20.1" customHeight="1">
      <c r="A6" s="827" t="s">
        <v>326</v>
      </c>
      <c r="B6" s="840" t="s">
        <v>196</v>
      </c>
      <c r="C6" s="840" t="s">
        <v>12</v>
      </c>
      <c r="D6" s="830" t="s">
        <v>197</v>
      </c>
      <c r="E6" s="831"/>
      <c r="F6" s="845"/>
      <c r="G6" s="837" t="s">
        <v>947</v>
      </c>
      <c r="H6" s="838"/>
      <c r="I6" s="839"/>
      <c r="J6" s="830" t="s">
        <v>948</v>
      </c>
      <c r="K6" s="831"/>
      <c r="L6" s="831"/>
      <c r="M6" s="838" t="s">
        <v>624</v>
      </c>
      <c r="N6" s="838"/>
      <c r="O6" s="838"/>
      <c r="P6" s="839"/>
      <c r="Q6" s="837" t="s">
        <v>623</v>
      </c>
      <c r="R6" s="839"/>
      <c r="S6" s="847" t="s">
        <v>629</v>
      </c>
      <c r="T6" s="835" t="s">
        <v>331</v>
      </c>
    </row>
    <row r="7" spans="1:20" s="57" customFormat="1" ht="20.1" customHeight="1">
      <c r="A7" s="828"/>
      <c r="B7" s="840"/>
      <c r="C7" s="840"/>
      <c r="D7" s="824" t="s">
        <v>114</v>
      </c>
      <c r="E7" s="825"/>
      <c r="F7" s="826"/>
      <c r="G7" s="824" t="s">
        <v>800</v>
      </c>
      <c r="H7" s="825"/>
      <c r="I7" s="825"/>
      <c r="J7" s="824" t="s">
        <v>273</v>
      </c>
      <c r="K7" s="832"/>
      <c r="L7" s="832"/>
      <c r="M7" s="832" t="s">
        <v>752</v>
      </c>
      <c r="N7" s="832"/>
      <c r="O7" s="832"/>
      <c r="P7" s="832"/>
      <c r="Q7" s="844" t="s">
        <v>754</v>
      </c>
      <c r="R7" s="826"/>
      <c r="S7" s="840"/>
      <c r="T7" s="832"/>
    </row>
    <row r="8" spans="1:20" s="57" customFormat="1" ht="15.75" customHeight="1">
      <c r="A8" s="828"/>
      <c r="B8" s="833" t="s">
        <v>6</v>
      </c>
      <c r="C8" s="833" t="s">
        <v>799</v>
      </c>
      <c r="D8" s="83"/>
      <c r="E8" s="76" t="s">
        <v>32</v>
      </c>
      <c r="F8" s="82" t="s">
        <v>34</v>
      </c>
      <c r="G8" s="83"/>
      <c r="H8" s="76" t="s">
        <v>32</v>
      </c>
      <c r="I8" s="81" t="s">
        <v>34</v>
      </c>
      <c r="J8" s="83"/>
      <c r="K8" s="85" t="s">
        <v>32</v>
      </c>
      <c r="L8" s="85" t="s">
        <v>34</v>
      </c>
      <c r="M8" s="549" t="s">
        <v>625</v>
      </c>
      <c r="N8" s="70" t="s">
        <v>626</v>
      </c>
      <c r="O8" s="84" t="s">
        <v>627</v>
      </c>
      <c r="P8" s="552" t="s">
        <v>628</v>
      </c>
      <c r="Q8" s="480" t="s">
        <v>19</v>
      </c>
      <c r="R8" s="82" t="s">
        <v>20</v>
      </c>
      <c r="S8" s="841" t="s">
        <v>802</v>
      </c>
      <c r="T8" s="832"/>
    </row>
    <row r="9" spans="1:20" s="57" customFormat="1" ht="39" customHeight="1" thickBot="1">
      <c r="A9" s="829"/>
      <c r="B9" s="834"/>
      <c r="C9" s="834"/>
      <c r="D9" s="86"/>
      <c r="E9" s="86" t="s">
        <v>33</v>
      </c>
      <c r="F9" s="87" t="s">
        <v>35</v>
      </c>
      <c r="G9" s="86"/>
      <c r="H9" s="86" t="s">
        <v>33</v>
      </c>
      <c r="I9" s="550" t="s">
        <v>35</v>
      </c>
      <c r="J9" s="86"/>
      <c r="K9" s="89" t="s">
        <v>33</v>
      </c>
      <c r="L9" s="89" t="s">
        <v>35</v>
      </c>
      <c r="M9" s="551" t="s">
        <v>59</v>
      </c>
      <c r="N9" s="554" t="s">
        <v>619</v>
      </c>
      <c r="O9" s="553" t="s">
        <v>22</v>
      </c>
      <c r="P9" s="550" t="s">
        <v>801</v>
      </c>
      <c r="Q9" s="550" t="s">
        <v>15</v>
      </c>
      <c r="R9" s="550" t="s">
        <v>11</v>
      </c>
      <c r="S9" s="842"/>
      <c r="T9" s="836"/>
    </row>
    <row r="10" spans="1:20" s="18" customFormat="1" ht="26.45" customHeight="1">
      <c r="A10" s="256" t="s">
        <v>294</v>
      </c>
      <c r="B10" s="67">
        <v>2</v>
      </c>
      <c r="C10" s="67">
        <v>128</v>
      </c>
      <c r="D10" s="67">
        <v>13006</v>
      </c>
      <c r="E10" s="67">
        <v>8868</v>
      </c>
      <c r="F10" s="67">
        <v>4138</v>
      </c>
      <c r="G10" s="67">
        <v>238</v>
      </c>
      <c r="H10" s="67">
        <v>174</v>
      </c>
      <c r="I10" s="67">
        <v>64</v>
      </c>
      <c r="J10" s="67">
        <v>124</v>
      </c>
      <c r="K10" s="67">
        <v>101</v>
      </c>
      <c r="L10" s="67">
        <v>23</v>
      </c>
      <c r="M10" s="67">
        <v>3174</v>
      </c>
      <c r="N10" s="67">
        <v>211</v>
      </c>
      <c r="O10" s="67">
        <v>1743</v>
      </c>
      <c r="P10" s="67">
        <v>84</v>
      </c>
      <c r="Q10" s="67">
        <v>17244</v>
      </c>
      <c r="R10" s="67">
        <v>4044</v>
      </c>
      <c r="S10" s="251" t="s">
        <v>645</v>
      </c>
      <c r="T10" s="556" t="s">
        <v>366</v>
      </c>
    </row>
    <row r="11" spans="1:20" s="216" customFormat="1" ht="26.45" customHeight="1">
      <c r="A11" s="254" t="s">
        <v>180</v>
      </c>
      <c r="B11" s="68" t="s">
        <v>36</v>
      </c>
      <c r="C11" s="68" t="s">
        <v>36</v>
      </c>
      <c r="D11" s="68" t="s">
        <v>36</v>
      </c>
      <c r="E11" s="68" t="s">
        <v>36</v>
      </c>
      <c r="F11" s="68" t="s">
        <v>36</v>
      </c>
      <c r="G11" s="68" t="s">
        <v>36</v>
      </c>
      <c r="H11" s="68" t="s">
        <v>36</v>
      </c>
      <c r="I11" s="68" t="s">
        <v>36</v>
      </c>
      <c r="J11" s="68" t="s">
        <v>36</v>
      </c>
      <c r="K11" s="68" t="s">
        <v>36</v>
      </c>
      <c r="L11" s="68" t="s">
        <v>36</v>
      </c>
      <c r="M11" s="68" t="s">
        <v>36</v>
      </c>
      <c r="N11" s="68" t="s">
        <v>36</v>
      </c>
      <c r="O11" s="68" t="s">
        <v>36</v>
      </c>
      <c r="P11" s="68" t="s">
        <v>36</v>
      </c>
      <c r="Q11" s="68" t="s">
        <v>36</v>
      </c>
      <c r="R11" s="68" t="s">
        <v>36</v>
      </c>
      <c r="S11" s="251" t="s">
        <v>645</v>
      </c>
      <c r="T11" s="557" t="s">
        <v>214</v>
      </c>
    </row>
    <row r="12" spans="1:20" s="216" customFormat="1" ht="26.45" customHeight="1">
      <c r="A12" s="254" t="s">
        <v>949</v>
      </c>
      <c r="B12" s="68">
        <v>2</v>
      </c>
      <c r="C12" s="68">
        <v>128</v>
      </c>
      <c r="D12" s="68">
        <v>13006</v>
      </c>
      <c r="E12" s="68">
        <v>8868</v>
      </c>
      <c r="F12" s="68">
        <v>4138</v>
      </c>
      <c r="G12" s="68">
        <v>238</v>
      </c>
      <c r="H12" s="68">
        <v>174</v>
      </c>
      <c r="I12" s="68">
        <v>64</v>
      </c>
      <c r="J12" s="68">
        <v>124</v>
      </c>
      <c r="K12" s="68">
        <v>101</v>
      </c>
      <c r="L12" s="68">
        <v>23</v>
      </c>
      <c r="M12" s="68">
        <v>3174</v>
      </c>
      <c r="N12" s="68">
        <v>211</v>
      </c>
      <c r="O12" s="68">
        <v>1743</v>
      </c>
      <c r="P12" s="68">
        <v>84</v>
      </c>
      <c r="Q12" s="68">
        <v>17244</v>
      </c>
      <c r="R12" s="68">
        <v>4044</v>
      </c>
      <c r="S12" s="251" t="s">
        <v>645</v>
      </c>
      <c r="T12" s="557" t="s">
        <v>215</v>
      </c>
    </row>
    <row r="13" spans="1:20" s="18" customFormat="1" ht="26.45" customHeight="1">
      <c r="A13" s="155" t="s">
        <v>363</v>
      </c>
      <c r="B13" s="67">
        <v>2</v>
      </c>
      <c r="C13" s="67">
        <v>137</v>
      </c>
      <c r="D13" s="67">
        <v>12532</v>
      </c>
      <c r="E13" s="67">
        <v>8446</v>
      </c>
      <c r="F13" s="67">
        <v>4086</v>
      </c>
      <c r="G13" s="67">
        <v>236</v>
      </c>
      <c r="H13" s="67">
        <v>170</v>
      </c>
      <c r="I13" s="67">
        <v>66</v>
      </c>
      <c r="J13" s="67">
        <v>122</v>
      </c>
      <c r="K13" s="67">
        <v>98</v>
      </c>
      <c r="L13" s="67">
        <v>24</v>
      </c>
      <c r="M13" s="67">
        <v>3181</v>
      </c>
      <c r="N13" s="67">
        <v>193</v>
      </c>
      <c r="O13" s="67">
        <v>1692</v>
      </c>
      <c r="P13" s="67">
        <v>74</v>
      </c>
      <c r="Q13" s="67">
        <v>17503</v>
      </c>
      <c r="R13" s="67">
        <v>3584</v>
      </c>
      <c r="S13" s="251" t="s">
        <v>645</v>
      </c>
      <c r="T13" s="162" t="s">
        <v>365</v>
      </c>
    </row>
    <row r="14" spans="1:20" s="18" customFormat="1" ht="26.45" customHeight="1">
      <c r="A14" s="155" t="s">
        <v>364</v>
      </c>
      <c r="B14" s="67">
        <v>2</v>
      </c>
      <c r="C14" s="67">
        <v>127</v>
      </c>
      <c r="D14" s="67">
        <v>10723</v>
      </c>
      <c r="E14" s="67">
        <v>6644</v>
      </c>
      <c r="F14" s="67">
        <v>4079</v>
      </c>
      <c r="G14" s="67">
        <v>234</v>
      </c>
      <c r="H14" s="67">
        <v>165</v>
      </c>
      <c r="I14" s="67">
        <v>69</v>
      </c>
      <c r="J14" s="67">
        <v>116</v>
      </c>
      <c r="K14" s="67">
        <v>93</v>
      </c>
      <c r="L14" s="67">
        <v>23</v>
      </c>
      <c r="M14" s="67">
        <v>3164</v>
      </c>
      <c r="N14" s="67">
        <v>211</v>
      </c>
      <c r="O14" s="67">
        <v>1734</v>
      </c>
      <c r="P14" s="67">
        <v>81</v>
      </c>
      <c r="Q14" s="67">
        <v>18179</v>
      </c>
      <c r="R14" s="67">
        <v>3494</v>
      </c>
      <c r="S14" s="251" t="s">
        <v>645</v>
      </c>
      <c r="T14" s="162" t="s">
        <v>364</v>
      </c>
    </row>
    <row r="15" spans="1:20" s="18" customFormat="1" ht="26.45" customHeight="1">
      <c r="A15" s="155" t="s">
        <v>361</v>
      </c>
      <c r="B15" s="67">
        <v>2</v>
      </c>
      <c r="C15" s="67">
        <v>129</v>
      </c>
      <c r="D15" s="67">
        <v>11612</v>
      </c>
      <c r="E15" s="67">
        <v>7338</v>
      </c>
      <c r="F15" s="67">
        <v>4274</v>
      </c>
      <c r="G15" s="67">
        <v>230</v>
      </c>
      <c r="H15" s="67">
        <v>161</v>
      </c>
      <c r="I15" s="67">
        <v>69</v>
      </c>
      <c r="J15" s="67">
        <v>136</v>
      </c>
      <c r="K15" s="67">
        <v>105</v>
      </c>
      <c r="L15" s="67">
        <v>31</v>
      </c>
      <c r="M15" s="67">
        <v>2939</v>
      </c>
      <c r="N15" s="67">
        <v>0</v>
      </c>
      <c r="O15" s="67">
        <v>0</v>
      </c>
      <c r="P15" s="67">
        <v>0</v>
      </c>
      <c r="Q15" s="67">
        <v>18073</v>
      </c>
      <c r="R15" s="67">
        <v>3424</v>
      </c>
      <c r="S15" s="251" t="s">
        <v>645</v>
      </c>
      <c r="T15" s="162" t="s">
        <v>361</v>
      </c>
    </row>
    <row r="16" spans="1:20" s="18" customFormat="1" ht="26.45" customHeight="1">
      <c r="A16" s="155" t="s">
        <v>511</v>
      </c>
      <c r="B16" s="67">
        <v>2</v>
      </c>
      <c r="C16" s="67">
        <v>119</v>
      </c>
      <c r="D16" s="67">
        <v>10769</v>
      </c>
      <c r="E16" s="67">
        <v>6725</v>
      </c>
      <c r="F16" s="67">
        <v>4044</v>
      </c>
      <c r="G16" s="67">
        <v>221</v>
      </c>
      <c r="H16" s="67">
        <v>152</v>
      </c>
      <c r="I16" s="67">
        <v>69</v>
      </c>
      <c r="J16" s="67">
        <v>143</v>
      </c>
      <c r="K16" s="67">
        <v>111</v>
      </c>
      <c r="L16" s="67">
        <v>32</v>
      </c>
      <c r="M16" s="67">
        <v>3041</v>
      </c>
      <c r="N16" s="67">
        <v>0</v>
      </c>
      <c r="O16" s="67">
        <v>0</v>
      </c>
      <c r="P16" s="67">
        <v>0</v>
      </c>
      <c r="Q16" s="67">
        <v>18850</v>
      </c>
      <c r="R16" s="67">
        <v>3161</v>
      </c>
      <c r="S16" s="251" t="s">
        <v>645</v>
      </c>
      <c r="T16" s="162" t="s">
        <v>510</v>
      </c>
    </row>
    <row r="17" spans="1:20" s="18" customFormat="1" ht="26.45" customHeight="1">
      <c r="A17" s="155" t="s">
        <v>657</v>
      </c>
      <c r="B17" s="67">
        <v>2</v>
      </c>
      <c r="C17" s="67">
        <v>116</v>
      </c>
      <c r="D17" s="67">
        <v>10161</v>
      </c>
      <c r="E17" s="67">
        <v>6259</v>
      </c>
      <c r="F17" s="67">
        <v>3902</v>
      </c>
      <c r="G17" s="67">
        <v>205</v>
      </c>
      <c r="H17" s="67">
        <v>138</v>
      </c>
      <c r="I17" s="67">
        <v>67</v>
      </c>
      <c r="J17" s="67">
        <v>144</v>
      </c>
      <c r="K17" s="67">
        <v>106</v>
      </c>
      <c r="L17" s="67">
        <v>38</v>
      </c>
      <c r="M17" s="67">
        <v>2874</v>
      </c>
      <c r="N17" s="67">
        <v>0</v>
      </c>
      <c r="O17" s="67">
        <v>0</v>
      </c>
      <c r="P17" s="67">
        <v>0</v>
      </c>
      <c r="Q17" s="67">
        <v>19695</v>
      </c>
      <c r="R17" s="67">
        <v>3186</v>
      </c>
      <c r="S17" s="251" t="s">
        <v>97</v>
      </c>
      <c r="T17" s="162" t="s">
        <v>657</v>
      </c>
    </row>
    <row r="18" spans="1:20" s="18" customFormat="1" ht="26.45" customHeight="1">
      <c r="A18" s="155" t="s">
        <v>721</v>
      </c>
      <c r="B18" s="67">
        <v>2</v>
      </c>
      <c r="C18" s="67">
        <v>116</v>
      </c>
      <c r="D18" s="67">
        <v>9625</v>
      </c>
      <c r="E18" s="67">
        <v>5834</v>
      </c>
      <c r="F18" s="67">
        <v>3791</v>
      </c>
      <c r="G18" s="67">
        <v>199</v>
      </c>
      <c r="H18" s="67">
        <v>131</v>
      </c>
      <c r="I18" s="67">
        <v>68</v>
      </c>
      <c r="J18" s="67">
        <v>136</v>
      </c>
      <c r="K18" s="67">
        <v>97</v>
      </c>
      <c r="L18" s="67">
        <v>39</v>
      </c>
      <c r="M18" s="67">
        <v>2687</v>
      </c>
      <c r="N18" s="67">
        <v>0</v>
      </c>
      <c r="O18" s="67">
        <v>0</v>
      </c>
      <c r="P18" s="67">
        <v>0</v>
      </c>
      <c r="Q18" s="67">
        <v>17216</v>
      </c>
      <c r="R18" s="67">
        <v>2810</v>
      </c>
      <c r="S18" s="251" t="s">
        <v>97</v>
      </c>
      <c r="T18" s="162" t="s">
        <v>720</v>
      </c>
    </row>
    <row r="19" spans="1:20" s="18" customFormat="1" ht="26.45" customHeight="1">
      <c r="A19" s="727" t="s">
        <v>1172</v>
      </c>
      <c r="B19" s="67">
        <f>SUM(B20:B21)</f>
        <v>2</v>
      </c>
      <c r="C19" s="67">
        <f aca="true" t="shared" si="0" ref="C19:R19">SUM(C20:C21)</f>
        <v>119</v>
      </c>
      <c r="D19" s="67">
        <f t="shared" si="0"/>
        <v>8821</v>
      </c>
      <c r="E19" s="67">
        <f>D19-F19</f>
        <v>5254</v>
      </c>
      <c r="F19" s="67">
        <f t="shared" si="0"/>
        <v>3567</v>
      </c>
      <c r="G19" s="67">
        <f t="shared" si="0"/>
        <v>198</v>
      </c>
      <c r="H19" s="67">
        <f>G19-I19</f>
        <v>128</v>
      </c>
      <c r="I19" s="67">
        <f t="shared" si="0"/>
        <v>70</v>
      </c>
      <c r="J19" s="67">
        <f t="shared" si="0"/>
        <v>152</v>
      </c>
      <c r="K19" s="67">
        <f>J19-L19</f>
        <v>91</v>
      </c>
      <c r="L19" s="67">
        <f t="shared" si="0"/>
        <v>61</v>
      </c>
      <c r="M19" s="67">
        <f t="shared" si="0"/>
        <v>2625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13418</v>
      </c>
      <c r="R19" s="67">
        <f t="shared" si="0"/>
        <v>2408</v>
      </c>
      <c r="S19" s="251" t="s">
        <v>645</v>
      </c>
      <c r="T19" s="728" t="s">
        <v>1172</v>
      </c>
    </row>
    <row r="20" spans="1:20" ht="35.1" customHeight="1">
      <c r="A20" s="124" t="s">
        <v>198</v>
      </c>
      <c r="B20" s="182">
        <v>1</v>
      </c>
      <c r="C20" s="183">
        <v>80</v>
      </c>
      <c r="D20" s="184">
        <v>5175</v>
      </c>
      <c r="E20" s="183">
        <f aca="true" t="shared" si="1" ref="E20:E21">D20-F20</f>
        <v>3095</v>
      </c>
      <c r="F20" s="183">
        <v>2080</v>
      </c>
      <c r="G20" s="103">
        <v>114</v>
      </c>
      <c r="H20" s="183">
        <f aca="true" t="shared" si="2" ref="H20:H21">G20-I20</f>
        <v>68</v>
      </c>
      <c r="I20" s="183">
        <v>46</v>
      </c>
      <c r="J20" s="184">
        <v>92</v>
      </c>
      <c r="K20" s="183">
        <f aca="true" t="shared" si="3" ref="K20:K21">J20-L20</f>
        <v>54</v>
      </c>
      <c r="L20" s="185">
        <v>38</v>
      </c>
      <c r="M20" s="183">
        <v>1578</v>
      </c>
      <c r="N20" s="183">
        <v>0</v>
      </c>
      <c r="O20" s="183">
        <v>0</v>
      </c>
      <c r="P20" s="183">
        <v>0</v>
      </c>
      <c r="Q20" s="183">
        <v>6861</v>
      </c>
      <c r="R20" s="183">
        <v>1388</v>
      </c>
      <c r="S20" s="251" t="s">
        <v>97</v>
      </c>
      <c r="T20" s="470" t="s">
        <v>199</v>
      </c>
    </row>
    <row r="21" spans="1:20" ht="35.1" customHeight="1" thickBot="1">
      <c r="A21" s="558" t="s">
        <v>239</v>
      </c>
      <c r="B21" s="186">
        <v>1</v>
      </c>
      <c r="C21" s="187">
        <v>39</v>
      </c>
      <c r="D21" s="188">
        <v>3646</v>
      </c>
      <c r="E21" s="187">
        <f t="shared" si="1"/>
        <v>2159</v>
      </c>
      <c r="F21" s="187">
        <v>1487</v>
      </c>
      <c r="G21" s="188">
        <v>84</v>
      </c>
      <c r="H21" s="187">
        <f t="shared" si="2"/>
        <v>60</v>
      </c>
      <c r="I21" s="187">
        <v>24</v>
      </c>
      <c r="J21" s="188">
        <v>60</v>
      </c>
      <c r="K21" s="187">
        <f t="shared" si="3"/>
        <v>37</v>
      </c>
      <c r="L21" s="189">
        <v>23</v>
      </c>
      <c r="M21" s="187">
        <v>1047</v>
      </c>
      <c r="N21" s="187">
        <v>0</v>
      </c>
      <c r="O21" s="187">
        <v>0</v>
      </c>
      <c r="P21" s="187">
        <v>0</v>
      </c>
      <c r="Q21" s="187">
        <v>6557</v>
      </c>
      <c r="R21" s="187">
        <v>1020</v>
      </c>
      <c r="S21" s="559" t="s">
        <v>97</v>
      </c>
      <c r="T21" s="250" t="s">
        <v>238</v>
      </c>
    </row>
    <row r="22" spans="1:20" s="57" customFormat="1" ht="12" customHeight="1">
      <c r="A22" s="133" t="s">
        <v>334</v>
      </c>
      <c r="B22" s="482"/>
      <c r="C22" s="482"/>
      <c r="D22" s="134"/>
      <c r="E22" s="482"/>
      <c r="F22" s="482"/>
      <c r="G22" s="482"/>
      <c r="H22" s="482"/>
      <c r="I22" s="482"/>
      <c r="J22" s="482"/>
      <c r="K22" s="482"/>
      <c r="L22" s="482"/>
      <c r="M22" s="478"/>
      <c r="N22" s="263"/>
      <c r="O22" s="796" t="s">
        <v>222</v>
      </c>
      <c r="P22" s="796"/>
      <c r="Q22" s="796"/>
      <c r="R22" s="796"/>
      <c r="S22" s="796"/>
      <c r="T22" s="796"/>
    </row>
    <row r="23" spans="1:20" s="57" customFormat="1" ht="12" customHeight="1">
      <c r="A23" s="47" t="s">
        <v>803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796" t="s">
        <v>938</v>
      </c>
      <c r="N23" s="796"/>
      <c r="O23" s="796"/>
      <c r="P23" s="796"/>
      <c r="Q23" s="796"/>
      <c r="R23" s="796"/>
      <c r="S23" s="796"/>
      <c r="T23" s="796"/>
    </row>
    <row r="24" spans="1:20" s="363" customFormat="1" ht="12" customHeight="1">
      <c r="A24" s="47" t="s">
        <v>804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796" t="s">
        <v>937</v>
      </c>
      <c r="N24" s="796"/>
      <c r="O24" s="796"/>
      <c r="P24" s="796"/>
      <c r="Q24" s="796"/>
      <c r="R24" s="796"/>
      <c r="S24" s="796"/>
      <c r="T24" s="796"/>
    </row>
    <row r="25" spans="1:20" s="363" customFormat="1" ht="12" customHeight="1">
      <c r="A25" s="47" t="s">
        <v>809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796" t="s">
        <v>950</v>
      </c>
      <c r="N25" s="796"/>
      <c r="O25" s="796"/>
      <c r="P25" s="796"/>
      <c r="Q25" s="796"/>
      <c r="R25" s="796"/>
      <c r="S25" s="796"/>
      <c r="T25" s="796"/>
    </row>
    <row r="26" spans="1:20" s="363" customFormat="1" ht="12" customHeight="1">
      <c r="A26" s="365" t="s">
        <v>805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796" t="s">
        <v>944</v>
      </c>
      <c r="N26" s="796"/>
      <c r="O26" s="796"/>
      <c r="P26" s="796"/>
      <c r="Q26" s="796"/>
      <c r="R26" s="796"/>
      <c r="S26" s="796"/>
      <c r="T26" s="796"/>
    </row>
    <row r="27" spans="1:20" s="363" customFormat="1" ht="12" customHeight="1">
      <c r="A27" s="365" t="s">
        <v>806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820" t="s">
        <v>945</v>
      </c>
      <c r="N27" s="820"/>
      <c r="O27" s="820"/>
      <c r="P27" s="820"/>
      <c r="Q27" s="820"/>
      <c r="R27" s="820"/>
      <c r="S27" s="820"/>
      <c r="T27" s="820"/>
    </row>
    <row r="28" spans="1:20" s="363" customFormat="1" ht="12" customHeight="1">
      <c r="A28" s="365" t="s">
        <v>807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820" t="s">
        <v>939</v>
      </c>
      <c r="N28" s="820"/>
      <c r="O28" s="820"/>
      <c r="P28" s="820"/>
      <c r="Q28" s="820"/>
      <c r="R28" s="820"/>
      <c r="S28" s="820"/>
      <c r="T28" s="820"/>
    </row>
    <row r="29" spans="1:20" s="363" customFormat="1" ht="12" customHeight="1">
      <c r="A29" s="365" t="s">
        <v>808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820" t="s">
        <v>941</v>
      </c>
      <c r="N29" s="820"/>
      <c r="O29" s="820"/>
      <c r="P29" s="820"/>
      <c r="Q29" s="820"/>
      <c r="R29" s="820"/>
      <c r="S29" s="820"/>
      <c r="T29" s="820"/>
    </row>
    <row r="30" spans="1:20" s="363" customFormat="1" ht="12" customHeight="1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796" t="s">
        <v>942</v>
      </c>
      <c r="N30" s="796"/>
      <c r="O30" s="796"/>
      <c r="P30" s="796"/>
      <c r="Q30" s="796"/>
      <c r="R30" s="796"/>
      <c r="S30" s="796"/>
      <c r="T30" s="796"/>
    </row>
    <row r="31" spans="1:20" s="363" customFormat="1" ht="12" customHeight="1">
      <c r="A31" s="47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786" t="s">
        <v>940</v>
      </c>
      <c r="N31" s="786"/>
      <c r="O31" s="786"/>
      <c r="P31" s="786"/>
      <c r="Q31" s="786"/>
      <c r="R31" s="786"/>
      <c r="S31" s="786"/>
      <c r="T31" s="786"/>
    </row>
    <row r="32" spans="1:20" s="363" customFormat="1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363" customFormat="1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57" customFormat="1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s="57" customFormat="1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18" ht="13.5">
      <c r="A36" s="821" t="s">
        <v>630</v>
      </c>
      <c r="B36" s="822"/>
      <c r="C36" s="822"/>
      <c r="D36" s="822"/>
      <c r="E36" s="822"/>
      <c r="F36" s="822"/>
      <c r="G36" s="822"/>
      <c r="H36" s="822"/>
      <c r="I36" s="822"/>
      <c r="J36" s="822"/>
      <c r="K36" s="822"/>
      <c r="L36" s="822"/>
      <c r="M36" s="822"/>
      <c r="N36" s="822"/>
      <c r="O36" s="822"/>
      <c r="P36" s="822"/>
      <c r="Q36" s="822"/>
      <c r="R36" s="823"/>
    </row>
    <row r="40" ht="94.5" customHeight="1"/>
  </sheetData>
  <mergeCells count="32">
    <mergeCell ref="A3:L3"/>
    <mergeCell ref="Q7:R7"/>
    <mergeCell ref="D6:F6"/>
    <mergeCell ref="M3:T3"/>
    <mergeCell ref="B6:B7"/>
    <mergeCell ref="R5:T5"/>
    <mergeCell ref="Q6:R6"/>
    <mergeCell ref="S6:S7"/>
    <mergeCell ref="A36:R36"/>
    <mergeCell ref="D7:F7"/>
    <mergeCell ref="G7:I7"/>
    <mergeCell ref="A6:A9"/>
    <mergeCell ref="O22:T22"/>
    <mergeCell ref="J6:L6"/>
    <mergeCell ref="J7:L7"/>
    <mergeCell ref="B8:B9"/>
    <mergeCell ref="M7:P7"/>
    <mergeCell ref="T6:T9"/>
    <mergeCell ref="G6:I6"/>
    <mergeCell ref="C8:C9"/>
    <mergeCell ref="C6:C7"/>
    <mergeCell ref="M6:P6"/>
    <mergeCell ref="S8:S9"/>
    <mergeCell ref="M28:T28"/>
    <mergeCell ref="M29:T29"/>
    <mergeCell ref="M30:T30"/>
    <mergeCell ref="M31:T31"/>
    <mergeCell ref="M23:T23"/>
    <mergeCell ref="M24:T24"/>
    <mergeCell ref="M25:T25"/>
    <mergeCell ref="M26:T26"/>
    <mergeCell ref="M27:T27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1" manualBreakCount="1">
    <brk id="12" max="16383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Layout" zoomScaleSheetLayoutView="100" workbookViewId="0" topLeftCell="A10">
      <selection activeCell="E9" sqref="E9"/>
    </sheetView>
  </sheetViews>
  <sheetFormatPr defaultColWidth="8.88671875" defaultRowHeight="13.5"/>
  <cols>
    <col min="1" max="1" width="8.21484375" style="0" customWidth="1"/>
    <col min="2" max="2" width="5.88671875" style="0" customWidth="1"/>
    <col min="3" max="3" width="7.88671875" style="0" customWidth="1"/>
    <col min="4" max="4" width="6.21484375" style="0" customWidth="1"/>
    <col min="5" max="5" width="5.10546875" style="0" customWidth="1"/>
    <col min="6" max="6" width="6.21484375" style="0" customWidth="1"/>
    <col min="7" max="8" width="4.3359375" style="0" customWidth="1"/>
    <col min="9" max="9" width="4.88671875" style="0" customWidth="1"/>
    <col min="10" max="11" width="4.3359375" style="0" customWidth="1"/>
    <col min="12" max="12" width="5.3359375" style="0" customWidth="1"/>
    <col min="13" max="17" width="10.10546875" style="0" customWidth="1"/>
    <col min="18" max="18" width="14.88671875" style="0" customWidth="1"/>
  </cols>
  <sheetData>
    <row r="1" spans="1:18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401"/>
    </row>
    <row r="2" spans="1:18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20.1" customHeight="1">
      <c r="A3" s="733" t="s">
        <v>698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 t="s">
        <v>697</v>
      </c>
      <c r="N3" s="733"/>
      <c r="O3" s="733"/>
      <c r="P3" s="733"/>
      <c r="Q3" s="733"/>
      <c r="R3" s="733"/>
    </row>
    <row r="4" spans="1:18" ht="1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5" spans="1:18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</row>
    <row r="6" spans="1:18" ht="15" customHeight="1" thickBot="1">
      <c r="A6" s="398" t="s">
        <v>51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99"/>
      <c r="M6" s="398"/>
      <c r="N6" s="223"/>
      <c r="O6" s="223"/>
      <c r="P6" s="223"/>
      <c r="Q6" s="223"/>
      <c r="R6" s="146" t="s">
        <v>952</v>
      </c>
    </row>
    <row r="7" spans="1:18" ht="15" customHeight="1">
      <c r="A7" s="734" t="s">
        <v>327</v>
      </c>
      <c r="B7" s="752" t="s">
        <v>196</v>
      </c>
      <c r="C7" s="752" t="s">
        <v>12</v>
      </c>
      <c r="D7" s="737" t="s">
        <v>62</v>
      </c>
      <c r="E7" s="739"/>
      <c r="F7" s="734"/>
      <c r="G7" s="737" t="s">
        <v>953</v>
      </c>
      <c r="H7" s="739"/>
      <c r="I7" s="740"/>
      <c r="J7" s="737" t="s">
        <v>954</v>
      </c>
      <c r="K7" s="739"/>
      <c r="L7" s="738"/>
      <c r="M7" s="739" t="s">
        <v>631</v>
      </c>
      <c r="N7" s="740"/>
      <c r="O7" s="737" t="s">
        <v>67</v>
      </c>
      <c r="P7" s="734"/>
      <c r="Q7" s="847" t="s">
        <v>629</v>
      </c>
      <c r="R7" s="848" t="s">
        <v>136</v>
      </c>
    </row>
    <row r="8" spans="1:18" ht="15" customHeight="1">
      <c r="A8" s="735"/>
      <c r="B8" s="753"/>
      <c r="C8" s="753"/>
      <c r="D8" s="742" t="s">
        <v>53</v>
      </c>
      <c r="E8" s="768"/>
      <c r="F8" s="779"/>
      <c r="G8" s="742" t="s">
        <v>811</v>
      </c>
      <c r="H8" s="769"/>
      <c r="I8" s="799"/>
      <c r="J8" s="742" t="s">
        <v>769</v>
      </c>
      <c r="K8" s="769"/>
      <c r="L8" s="853"/>
      <c r="M8" s="768" t="s">
        <v>810</v>
      </c>
      <c r="N8" s="799"/>
      <c r="O8" s="742" t="s">
        <v>754</v>
      </c>
      <c r="P8" s="770"/>
      <c r="Q8" s="840"/>
      <c r="R8" s="769"/>
    </row>
    <row r="9" spans="1:18" ht="15" customHeight="1">
      <c r="A9" s="735"/>
      <c r="B9" s="747" t="s">
        <v>6</v>
      </c>
      <c r="C9" s="747" t="s">
        <v>799</v>
      </c>
      <c r="D9" s="466"/>
      <c r="E9" s="406" t="s">
        <v>32</v>
      </c>
      <c r="F9" s="406" t="s">
        <v>34</v>
      </c>
      <c r="G9" s="466"/>
      <c r="H9" s="406" t="s">
        <v>32</v>
      </c>
      <c r="I9" s="406" t="s">
        <v>34</v>
      </c>
      <c r="J9" s="466"/>
      <c r="K9" s="406" t="s">
        <v>32</v>
      </c>
      <c r="L9" s="355" t="s">
        <v>34</v>
      </c>
      <c r="M9" s="451" t="s">
        <v>632</v>
      </c>
      <c r="N9" s="406" t="s">
        <v>14</v>
      </c>
      <c r="O9" s="406" t="s">
        <v>633</v>
      </c>
      <c r="P9" s="406" t="s">
        <v>64</v>
      </c>
      <c r="Q9" s="841" t="s">
        <v>802</v>
      </c>
      <c r="R9" s="769"/>
    </row>
    <row r="10" spans="1:18" ht="26.25" customHeight="1" thickBot="1">
      <c r="A10" s="754"/>
      <c r="B10" s="792"/>
      <c r="C10" s="792"/>
      <c r="D10" s="506"/>
      <c r="E10" s="518" t="s">
        <v>33</v>
      </c>
      <c r="F10" s="518" t="s">
        <v>35</v>
      </c>
      <c r="G10" s="518"/>
      <c r="H10" s="518" t="s">
        <v>33</v>
      </c>
      <c r="I10" s="518" t="s">
        <v>35</v>
      </c>
      <c r="J10" s="518"/>
      <c r="K10" s="518" t="s">
        <v>33</v>
      </c>
      <c r="L10" s="428" t="s">
        <v>35</v>
      </c>
      <c r="M10" s="483" t="s">
        <v>59</v>
      </c>
      <c r="N10" s="506" t="s">
        <v>68</v>
      </c>
      <c r="O10" s="506" t="s">
        <v>15</v>
      </c>
      <c r="P10" s="506" t="s">
        <v>65</v>
      </c>
      <c r="Q10" s="842"/>
      <c r="R10" s="849"/>
    </row>
    <row r="11" spans="1:18" s="107" customFormat="1" ht="33.95" customHeight="1">
      <c r="A11" s="256" t="s">
        <v>294</v>
      </c>
      <c r="B11" s="110">
        <v>1</v>
      </c>
      <c r="C11" s="110">
        <v>12</v>
      </c>
      <c r="D11" s="110">
        <v>1331</v>
      </c>
      <c r="E11" s="110">
        <v>431</v>
      </c>
      <c r="F11" s="110">
        <v>900</v>
      </c>
      <c r="G11" s="110">
        <v>69</v>
      </c>
      <c r="H11" s="110">
        <v>48</v>
      </c>
      <c r="I11" s="110">
        <v>21</v>
      </c>
      <c r="J11" s="110">
        <v>57</v>
      </c>
      <c r="K11" s="110">
        <v>35</v>
      </c>
      <c r="L11" s="110">
        <v>22</v>
      </c>
      <c r="M11" s="110">
        <v>389</v>
      </c>
      <c r="N11" s="110">
        <v>285</v>
      </c>
      <c r="O11" s="110">
        <v>1747</v>
      </c>
      <c r="P11" s="110">
        <v>313</v>
      </c>
      <c r="Q11" s="109" t="s">
        <v>645</v>
      </c>
      <c r="R11" s="257" t="s">
        <v>294</v>
      </c>
    </row>
    <row r="12" spans="1:18" s="108" customFormat="1" ht="33.95" customHeight="1">
      <c r="A12" s="431" t="s">
        <v>955</v>
      </c>
      <c r="B12" s="112">
        <v>1</v>
      </c>
      <c r="C12" s="112">
        <v>12</v>
      </c>
      <c r="D12" s="112">
        <v>1331</v>
      </c>
      <c r="E12" s="112">
        <v>431</v>
      </c>
      <c r="F12" s="112">
        <v>900</v>
      </c>
      <c r="G12" s="112">
        <v>69</v>
      </c>
      <c r="H12" s="112">
        <v>48</v>
      </c>
      <c r="I12" s="112">
        <v>21</v>
      </c>
      <c r="J12" s="112">
        <v>57</v>
      </c>
      <c r="K12" s="112">
        <v>35</v>
      </c>
      <c r="L12" s="112">
        <v>22</v>
      </c>
      <c r="M12" s="112">
        <v>389</v>
      </c>
      <c r="N12" s="112">
        <v>285</v>
      </c>
      <c r="O12" s="112">
        <v>1747</v>
      </c>
      <c r="P12" s="112">
        <v>313</v>
      </c>
      <c r="Q12" s="111" t="s">
        <v>645</v>
      </c>
      <c r="R12" s="255" t="s">
        <v>299</v>
      </c>
    </row>
    <row r="13" spans="1:18" s="108" customFormat="1" ht="33.95" customHeight="1">
      <c r="A13" s="431" t="s">
        <v>956</v>
      </c>
      <c r="B13" s="560" t="s">
        <v>36</v>
      </c>
      <c r="C13" s="112" t="s">
        <v>36</v>
      </c>
      <c r="D13" s="112" t="s">
        <v>36</v>
      </c>
      <c r="E13" s="112" t="s">
        <v>36</v>
      </c>
      <c r="F13" s="112" t="s">
        <v>36</v>
      </c>
      <c r="G13" s="112" t="s">
        <v>36</v>
      </c>
      <c r="H13" s="112" t="s">
        <v>36</v>
      </c>
      <c r="I13" s="112" t="s">
        <v>36</v>
      </c>
      <c r="J13" s="112" t="s">
        <v>36</v>
      </c>
      <c r="K13" s="112" t="s">
        <v>36</v>
      </c>
      <c r="L13" s="112" t="s">
        <v>36</v>
      </c>
      <c r="M13" s="112" t="s">
        <v>36</v>
      </c>
      <c r="N13" s="112" t="s">
        <v>36</v>
      </c>
      <c r="O13" s="112" t="s">
        <v>36</v>
      </c>
      <c r="P13" s="112" t="s">
        <v>36</v>
      </c>
      <c r="Q13" s="112" t="s">
        <v>645</v>
      </c>
      <c r="R13" s="255" t="s">
        <v>300</v>
      </c>
    </row>
    <row r="14" spans="1:18" s="107" customFormat="1" ht="33.95" customHeight="1">
      <c r="A14" s="155" t="s">
        <v>143</v>
      </c>
      <c r="B14" s="110">
        <v>1</v>
      </c>
      <c r="C14" s="110">
        <v>12</v>
      </c>
      <c r="D14" s="110">
        <v>1285</v>
      </c>
      <c r="E14" s="110">
        <v>396</v>
      </c>
      <c r="F14" s="110">
        <v>889</v>
      </c>
      <c r="G14" s="110">
        <v>71</v>
      </c>
      <c r="H14" s="110">
        <v>49</v>
      </c>
      <c r="I14" s="110">
        <v>22</v>
      </c>
      <c r="J14" s="110">
        <v>58</v>
      </c>
      <c r="K14" s="110">
        <v>32</v>
      </c>
      <c r="L14" s="110">
        <v>26</v>
      </c>
      <c r="M14" s="110">
        <v>343</v>
      </c>
      <c r="N14" s="110">
        <v>305</v>
      </c>
      <c r="O14" s="110">
        <v>2333</v>
      </c>
      <c r="P14" s="110">
        <v>309</v>
      </c>
      <c r="Q14" s="110" t="s">
        <v>645</v>
      </c>
      <c r="R14" s="360" t="s">
        <v>143</v>
      </c>
    </row>
    <row r="15" spans="1:18" s="107" customFormat="1" ht="33.95" customHeight="1">
      <c r="A15" s="155" t="s">
        <v>286</v>
      </c>
      <c r="B15" s="110">
        <v>1</v>
      </c>
      <c r="C15" s="110">
        <v>12</v>
      </c>
      <c r="D15" s="110">
        <v>1267</v>
      </c>
      <c r="E15" s="110">
        <v>387</v>
      </c>
      <c r="F15" s="110">
        <v>880</v>
      </c>
      <c r="G15" s="110">
        <v>70</v>
      </c>
      <c r="H15" s="110">
        <v>48</v>
      </c>
      <c r="I15" s="110">
        <v>22</v>
      </c>
      <c r="J15" s="110">
        <v>50</v>
      </c>
      <c r="K15" s="110">
        <v>30</v>
      </c>
      <c r="L15" s="110">
        <v>20</v>
      </c>
      <c r="M15" s="110">
        <v>318</v>
      </c>
      <c r="N15" s="110">
        <v>281</v>
      </c>
      <c r="O15" s="110">
        <v>2066</v>
      </c>
      <c r="P15" s="110">
        <v>308</v>
      </c>
      <c r="Q15" s="110" t="s">
        <v>645</v>
      </c>
      <c r="R15" s="360" t="s">
        <v>229</v>
      </c>
    </row>
    <row r="16" spans="1:18" s="107" customFormat="1" ht="33.95" customHeight="1">
      <c r="A16" s="155" t="s">
        <v>361</v>
      </c>
      <c r="B16" s="110">
        <v>1</v>
      </c>
      <c r="C16" s="110">
        <v>12</v>
      </c>
      <c r="D16" s="110">
        <v>1262</v>
      </c>
      <c r="E16" s="110">
        <v>373</v>
      </c>
      <c r="F16" s="110">
        <v>889</v>
      </c>
      <c r="G16" s="110">
        <v>70</v>
      </c>
      <c r="H16" s="110">
        <v>49</v>
      </c>
      <c r="I16" s="110">
        <v>21</v>
      </c>
      <c r="J16" s="110">
        <v>53</v>
      </c>
      <c r="K16" s="110">
        <v>29</v>
      </c>
      <c r="L16" s="110">
        <v>24</v>
      </c>
      <c r="M16" s="110">
        <v>313</v>
      </c>
      <c r="N16" s="67">
        <v>232</v>
      </c>
      <c r="O16" s="110">
        <v>1907</v>
      </c>
      <c r="P16" s="110">
        <v>308</v>
      </c>
      <c r="Q16" s="110" t="s">
        <v>645</v>
      </c>
      <c r="R16" s="360" t="s">
        <v>361</v>
      </c>
    </row>
    <row r="17" spans="1:18" s="107" customFormat="1" ht="33.95" customHeight="1">
      <c r="A17" s="155" t="s">
        <v>511</v>
      </c>
      <c r="B17" s="110">
        <v>1</v>
      </c>
      <c r="C17" s="110">
        <v>12</v>
      </c>
      <c r="D17" s="110">
        <v>1255</v>
      </c>
      <c r="E17" s="110">
        <v>392</v>
      </c>
      <c r="F17" s="110">
        <v>863</v>
      </c>
      <c r="G17" s="110">
        <v>69</v>
      </c>
      <c r="H17" s="110">
        <v>48</v>
      </c>
      <c r="I17" s="110">
        <v>21</v>
      </c>
      <c r="J17" s="110">
        <v>61</v>
      </c>
      <c r="K17" s="110">
        <v>32</v>
      </c>
      <c r="L17" s="110">
        <v>29</v>
      </c>
      <c r="M17" s="110">
        <v>300</v>
      </c>
      <c r="N17" s="67">
        <v>200</v>
      </c>
      <c r="O17" s="110">
        <v>1820</v>
      </c>
      <c r="P17" s="110">
        <v>307</v>
      </c>
      <c r="Q17" s="110" t="s">
        <v>645</v>
      </c>
      <c r="R17" s="360" t="s">
        <v>511</v>
      </c>
    </row>
    <row r="18" spans="1:18" s="107" customFormat="1" ht="33.95" customHeight="1">
      <c r="A18" s="155" t="s">
        <v>651</v>
      </c>
      <c r="B18" s="110">
        <v>1</v>
      </c>
      <c r="C18" s="110">
        <v>12</v>
      </c>
      <c r="D18" s="110">
        <v>1242</v>
      </c>
      <c r="E18" s="110">
        <v>420</v>
      </c>
      <c r="F18" s="110">
        <v>822</v>
      </c>
      <c r="G18" s="110">
        <v>67</v>
      </c>
      <c r="H18" s="110">
        <v>45</v>
      </c>
      <c r="I18" s="110">
        <v>22</v>
      </c>
      <c r="J18" s="110">
        <v>61</v>
      </c>
      <c r="K18" s="110">
        <v>32</v>
      </c>
      <c r="L18" s="110">
        <v>29</v>
      </c>
      <c r="M18" s="110">
        <v>304</v>
      </c>
      <c r="N18" s="110" t="s">
        <v>97</v>
      </c>
      <c r="O18" s="110">
        <v>2268</v>
      </c>
      <c r="P18" s="110">
        <v>306</v>
      </c>
      <c r="Q18" s="110" t="s">
        <v>97</v>
      </c>
      <c r="R18" s="360" t="s">
        <v>651</v>
      </c>
    </row>
    <row r="19" spans="1:18" s="107" customFormat="1" ht="33.95" customHeight="1">
      <c r="A19" s="155" t="s">
        <v>721</v>
      </c>
      <c r="B19" s="110">
        <v>1</v>
      </c>
      <c r="C19" s="110">
        <v>12</v>
      </c>
      <c r="D19" s="110">
        <v>1234</v>
      </c>
      <c r="E19" s="110">
        <v>426</v>
      </c>
      <c r="F19" s="110">
        <v>808</v>
      </c>
      <c r="G19" s="110">
        <v>69</v>
      </c>
      <c r="H19" s="110">
        <v>47</v>
      </c>
      <c r="I19" s="110">
        <v>22</v>
      </c>
      <c r="J19" s="110">
        <v>61</v>
      </c>
      <c r="K19" s="110">
        <v>31</v>
      </c>
      <c r="L19" s="110">
        <v>30</v>
      </c>
      <c r="M19" s="110">
        <v>298</v>
      </c>
      <c r="N19" s="110" t="s">
        <v>97</v>
      </c>
      <c r="O19" s="110">
        <v>1641</v>
      </c>
      <c r="P19" s="110">
        <v>306</v>
      </c>
      <c r="Q19" s="110">
        <v>39.137</v>
      </c>
      <c r="R19" s="360" t="s">
        <v>720</v>
      </c>
    </row>
    <row r="20" spans="1:18" s="107" customFormat="1" ht="33.95" customHeight="1">
      <c r="A20" s="155" t="s">
        <v>957</v>
      </c>
      <c r="B20" s="110">
        <f>B21</f>
        <v>1</v>
      </c>
      <c r="C20" s="110">
        <f aca="true" t="shared" si="0" ref="C20:Q20">C21</f>
        <v>12</v>
      </c>
      <c r="D20" s="110">
        <f t="shared" si="0"/>
        <v>1216</v>
      </c>
      <c r="E20" s="110">
        <f>D20-F20</f>
        <v>429</v>
      </c>
      <c r="F20" s="110">
        <f t="shared" si="0"/>
        <v>787</v>
      </c>
      <c r="G20" s="110">
        <f t="shared" si="0"/>
        <v>70</v>
      </c>
      <c r="H20" s="110">
        <f>G20-I20</f>
        <v>48</v>
      </c>
      <c r="I20" s="110">
        <f t="shared" si="0"/>
        <v>22</v>
      </c>
      <c r="J20" s="110">
        <f t="shared" si="0"/>
        <v>67</v>
      </c>
      <c r="K20" s="110">
        <f>J20-L20</f>
        <v>33</v>
      </c>
      <c r="L20" s="110">
        <f t="shared" si="0"/>
        <v>34</v>
      </c>
      <c r="M20" s="110">
        <f t="shared" si="0"/>
        <v>303</v>
      </c>
      <c r="N20" s="110" t="str">
        <f t="shared" si="0"/>
        <v>…</v>
      </c>
      <c r="O20" s="110">
        <f t="shared" si="0"/>
        <v>1563</v>
      </c>
      <c r="P20" s="110">
        <f t="shared" si="0"/>
        <v>312</v>
      </c>
      <c r="Q20" s="110" t="str">
        <f t="shared" si="0"/>
        <v>…</v>
      </c>
      <c r="R20" s="360" t="s">
        <v>958</v>
      </c>
    </row>
    <row r="21" spans="1:18" s="108" customFormat="1" ht="42" customHeight="1" thickBot="1">
      <c r="A21" s="467" t="s">
        <v>951</v>
      </c>
      <c r="B21" s="244">
        <v>1</v>
      </c>
      <c r="C21" s="244">
        <v>12</v>
      </c>
      <c r="D21" s="244">
        <v>1216</v>
      </c>
      <c r="E21" s="244">
        <f>D21-F21</f>
        <v>429</v>
      </c>
      <c r="F21" s="244">
        <v>787</v>
      </c>
      <c r="G21" s="244">
        <v>70</v>
      </c>
      <c r="H21" s="244">
        <f>G21-I21</f>
        <v>48</v>
      </c>
      <c r="I21" s="244">
        <v>22</v>
      </c>
      <c r="J21" s="244">
        <v>67</v>
      </c>
      <c r="K21" s="244">
        <f>J21-L21</f>
        <v>33</v>
      </c>
      <c r="L21" s="244">
        <v>34</v>
      </c>
      <c r="M21" s="244">
        <v>303</v>
      </c>
      <c r="N21" s="350" t="s">
        <v>97</v>
      </c>
      <c r="O21" s="244">
        <v>1563</v>
      </c>
      <c r="P21" s="244">
        <v>312</v>
      </c>
      <c r="Q21" s="561" t="s">
        <v>97</v>
      </c>
      <c r="R21" s="468" t="s">
        <v>237</v>
      </c>
    </row>
    <row r="22" spans="1:18" s="57" customFormat="1" ht="12" customHeight="1">
      <c r="A22" s="133" t="s">
        <v>334</v>
      </c>
      <c r="B22" s="482"/>
      <c r="C22" s="482"/>
      <c r="D22" s="134"/>
      <c r="E22" s="482"/>
      <c r="F22" s="482"/>
      <c r="G22" s="482"/>
      <c r="H22" s="482"/>
      <c r="I22" s="482"/>
      <c r="J22" s="482"/>
      <c r="K22" s="482"/>
      <c r="L22" s="482"/>
      <c r="M22" s="475"/>
      <c r="N22" s="482"/>
      <c r="O22" s="473"/>
      <c r="P22" s="473"/>
      <c r="Q22" s="473"/>
      <c r="R22" s="478" t="s">
        <v>223</v>
      </c>
    </row>
    <row r="23" spans="1:18" s="57" customFormat="1" ht="12" customHeight="1">
      <c r="A23" s="47" t="s">
        <v>803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852" t="s">
        <v>959</v>
      </c>
      <c r="N23" s="852"/>
      <c r="O23" s="852"/>
      <c r="P23" s="852"/>
      <c r="Q23" s="852"/>
      <c r="R23" s="852"/>
    </row>
    <row r="24" spans="1:18" s="363" customFormat="1" ht="12" customHeight="1">
      <c r="A24" s="47" t="s">
        <v>804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852"/>
      <c r="N24" s="852"/>
      <c r="O24" s="852"/>
      <c r="P24" s="852"/>
      <c r="Q24" s="852"/>
      <c r="R24" s="852"/>
    </row>
    <row r="25" spans="1:18" s="363" customFormat="1" ht="12" customHeight="1">
      <c r="A25" s="47" t="s">
        <v>809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852"/>
      <c r="N25" s="852"/>
      <c r="O25" s="852"/>
      <c r="P25" s="852"/>
      <c r="Q25" s="852"/>
      <c r="R25" s="852"/>
    </row>
    <row r="26" spans="1:18" s="363" customFormat="1" ht="12" customHeight="1">
      <c r="A26" s="365" t="s">
        <v>805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852"/>
      <c r="N26" s="852"/>
      <c r="O26" s="852"/>
      <c r="P26" s="852"/>
      <c r="Q26" s="852"/>
      <c r="R26" s="852"/>
    </row>
    <row r="27" spans="1:18" s="363" customFormat="1" ht="12" customHeight="1">
      <c r="A27" s="365" t="s">
        <v>812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852"/>
      <c r="N27" s="852"/>
      <c r="O27" s="852"/>
      <c r="P27" s="852"/>
      <c r="Q27" s="852"/>
      <c r="R27" s="852"/>
    </row>
    <row r="28" spans="1:18" s="363" customFormat="1" ht="12" customHeight="1">
      <c r="A28" s="365" t="s">
        <v>813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852"/>
      <c r="N28" s="852"/>
      <c r="O28" s="852"/>
      <c r="P28" s="852"/>
      <c r="Q28" s="852"/>
      <c r="R28" s="852"/>
    </row>
    <row r="29" spans="1:18" s="363" customFormat="1" ht="12" customHeight="1">
      <c r="A29" s="36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852"/>
      <c r="N29" s="852"/>
      <c r="O29" s="852"/>
      <c r="P29" s="852"/>
      <c r="Q29" s="852"/>
      <c r="R29" s="852"/>
    </row>
    <row r="30" spans="1:18" s="57" customFormat="1" ht="12.9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3.5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7"/>
      <c r="R31" s="208"/>
    </row>
    <row r="32" s="10" customFormat="1" ht="13.5"/>
    <row r="33" spans="2:18" s="10" customFormat="1" ht="13.5"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3:18" s="10" customFormat="1" ht="13.5">
      <c r="M34" s="850"/>
      <c r="N34" s="851"/>
      <c r="O34" s="851"/>
      <c r="P34" s="851"/>
      <c r="Q34" s="851"/>
      <c r="R34" s="851"/>
    </row>
    <row r="35" spans="1:19" s="10" customFormat="1" ht="13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366"/>
      <c r="P35" s="366"/>
      <c r="Q35" s="366"/>
      <c r="R35" s="366"/>
      <c r="S35" s="366"/>
    </row>
    <row r="36" spans="1:19" s="10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366"/>
      <c r="P36" s="366"/>
      <c r="Q36" s="366"/>
      <c r="R36" s="366"/>
      <c r="S36" s="366"/>
    </row>
    <row r="37" spans="15:19" ht="13.5">
      <c r="O37" s="366"/>
      <c r="P37" s="366"/>
      <c r="Q37" s="366"/>
      <c r="R37" s="366"/>
      <c r="S37" s="366"/>
    </row>
    <row r="38" spans="15:19" ht="13.5">
      <c r="O38" s="366"/>
      <c r="P38" s="366"/>
      <c r="Q38" s="366"/>
      <c r="R38" s="366"/>
      <c r="S38" s="366"/>
    </row>
    <row r="39" spans="15:19" ht="13.5">
      <c r="O39" s="366"/>
      <c r="P39" s="366"/>
      <c r="Q39" s="366"/>
      <c r="R39" s="366"/>
      <c r="S39" s="366"/>
    </row>
    <row r="40" ht="13.5">
      <c r="S40" s="366"/>
    </row>
  </sheetData>
  <mergeCells count="22">
    <mergeCell ref="M34:R34"/>
    <mergeCell ref="M23:R29"/>
    <mergeCell ref="A7:A10"/>
    <mergeCell ref="B9:B10"/>
    <mergeCell ref="D8:F8"/>
    <mergeCell ref="J8:L8"/>
    <mergeCell ref="Q9:Q10"/>
    <mergeCell ref="A3:L3"/>
    <mergeCell ref="M3:R3"/>
    <mergeCell ref="D7:F7"/>
    <mergeCell ref="G7:I7"/>
    <mergeCell ref="J7:L7"/>
    <mergeCell ref="M7:N7"/>
    <mergeCell ref="R7:R10"/>
    <mergeCell ref="B7:B8"/>
    <mergeCell ref="G8:I8"/>
    <mergeCell ref="Q7:Q8"/>
    <mergeCell ref="C9:C10"/>
    <mergeCell ref="O7:P7"/>
    <mergeCell ref="M8:N8"/>
    <mergeCell ref="O8:P8"/>
    <mergeCell ref="C7:C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2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34"/>
  <sheetViews>
    <sheetView view="pageLayout" zoomScaleSheetLayoutView="90" workbookViewId="0" topLeftCell="A10">
      <selection activeCell="G22" sqref="G22"/>
    </sheetView>
  </sheetViews>
  <sheetFormatPr defaultColWidth="8.88671875" defaultRowHeight="13.5"/>
  <cols>
    <col min="1" max="1" width="8.10546875" style="0" customWidth="1"/>
    <col min="2" max="2" width="5.5546875" style="0" customWidth="1"/>
    <col min="3" max="4" width="6.21484375" style="0" customWidth="1"/>
    <col min="5" max="6" width="6.3359375" style="0" customWidth="1"/>
    <col min="7" max="7" width="4.99609375" style="0" customWidth="1"/>
    <col min="8" max="8" width="5.3359375" style="0" customWidth="1"/>
    <col min="9" max="9" width="4.6640625" style="0" customWidth="1"/>
    <col min="10" max="10" width="4.88671875" style="0" customWidth="1"/>
    <col min="11" max="11" width="3.88671875" style="0" customWidth="1"/>
    <col min="12" max="12" width="4.6640625" style="0" customWidth="1"/>
    <col min="13" max="13" width="7.3359375" style="0" customWidth="1"/>
    <col min="14" max="14" width="8.10546875" style="0" customWidth="1"/>
    <col min="15" max="15" width="7.4453125" style="0" customWidth="1"/>
    <col min="16" max="16" width="5.21484375" style="0" customWidth="1"/>
    <col min="17" max="17" width="6.77734375" style="0" customWidth="1"/>
    <col min="18" max="18" width="6.3359375" style="0" customWidth="1"/>
    <col min="19" max="19" width="7.10546875" style="0" customWidth="1"/>
    <col min="20" max="20" width="18.4453125" style="0" customWidth="1"/>
  </cols>
  <sheetData>
    <row r="1" spans="1:20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ht="20.1" customHeight="1">
      <c r="A3" s="733" t="s">
        <v>699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 t="s">
        <v>700</v>
      </c>
      <c r="N3" s="733"/>
      <c r="O3" s="733"/>
      <c r="P3" s="733"/>
      <c r="Q3" s="733"/>
      <c r="R3" s="733"/>
      <c r="S3" s="733"/>
      <c r="T3" s="733"/>
    </row>
    <row r="4" spans="1:20" ht="1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223"/>
    </row>
    <row r="5" spans="1:20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1:20" ht="15" customHeight="1" thickBot="1">
      <c r="A6" s="515" t="s">
        <v>10</v>
      </c>
      <c r="B6" s="499"/>
      <c r="C6" s="499"/>
      <c r="D6" s="499"/>
      <c r="E6" s="499"/>
      <c r="F6" s="499"/>
      <c r="G6" s="499"/>
      <c r="H6" s="499"/>
      <c r="I6" s="499"/>
      <c r="J6" s="499"/>
      <c r="K6" s="516"/>
      <c r="L6" s="515"/>
      <c r="M6" s="499"/>
      <c r="N6" s="499"/>
      <c r="O6" s="499"/>
      <c r="P6" s="499"/>
      <c r="Q6" s="499"/>
      <c r="R6" s="499"/>
      <c r="S6" s="499"/>
      <c r="T6" s="517" t="s">
        <v>897</v>
      </c>
    </row>
    <row r="7" spans="1:20" s="80" customFormat="1" ht="23.1" customHeight="1">
      <c r="A7" s="855" t="s">
        <v>328</v>
      </c>
      <c r="B7" s="840" t="s">
        <v>306</v>
      </c>
      <c r="C7" s="857" t="s">
        <v>814</v>
      </c>
      <c r="D7" s="77" t="s">
        <v>197</v>
      </c>
      <c r="E7" s="77"/>
      <c r="F7" s="78"/>
      <c r="G7" s="77" t="s">
        <v>658</v>
      </c>
      <c r="H7" s="77"/>
      <c r="I7" s="79"/>
      <c r="J7" s="90" t="s">
        <v>659</v>
      </c>
      <c r="K7" s="77"/>
      <c r="L7" s="79"/>
      <c r="M7" s="838" t="s">
        <v>624</v>
      </c>
      <c r="N7" s="838"/>
      <c r="O7" s="838"/>
      <c r="P7" s="839"/>
      <c r="Q7" s="737" t="s">
        <v>67</v>
      </c>
      <c r="R7" s="734"/>
      <c r="S7" s="847" t="s">
        <v>629</v>
      </c>
      <c r="T7" s="859" t="s">
        <v>329</v>
      </c>
    </row>
    <row r="8" spans="1:20" s="80" customFormat="1" ht="23.1" customHeight="1">
      <c r="A8" s="845"/>
      <c r="B8" s="840"/>
      <c r="C8" s="858"/>
      <c r="D8" s="832" t="s">
        <v>200</v>
      </c>
      <c r="E8" s="825"/>
      <c r="F8" s="826"/>
      <c r="G8" s="824" t="s">
        <v>800</v>
      </c>
      <c r="H8" s="825"/>
      <c r="I8" s="825"/>
      <c r="J8" s="824" t="s">
        <v>281</v>
      </c>
      <c r="K8" s="832"/>
      <c r="L8" s="832"/>
      <c r="M8" s="832" t="s">
        <v>752</v>
      </c>
      <c r="N8" s="832"/>
      <c r="O8" s="832"/>
      <c r="P8" s="832"/>
      <c r="Q8" s="763" t="s">
        <v>754</v>
      </c>
      <c r="R8" s="854"/>
      <c r="S8" s="840"/>
      <c r="T8" s="824"/>
    </row>
    <row r="9" spans="1:20" s="80" customFormat="1" ht="23.1" customHeight="1">
      <c r="A9" s="845"/>
      <c r="B9" s="841" t="s">
        <v>6</v>
      </c>
      <c r="C9" s="747" t="s">
        <v>943</v>
      </c>
      <c r="D9" s="76"/>
      <c r="E9" s="76" t="s">
        <v>17</v>
      </c>
      <c r="F9" s="82" t="s">
        <v>34</v>
      </c>
      <c r="G9" s="83"/>
      <c r="H9" s="76" t="s">
        <v>17</v>
      </c>
      <c r="I9" s="81" t="s">
        <v>34</v>
      </c>
      <c r="J9" s="480"/>
      <c r="K9" s="84" t="s">
        <v>17</v>
      </c>
      <c r="L9" s="85" t="s">
        <v>34</v>
      </c>
      <c r="M9" s="71" t="s">
        <v>625</v>
      </c>
      <c r="N9" s="70" t="s">
        <v>626</v>
      </c>
      <c r="O9" s="84" t="s">
        <v>627</v>
      </c>
      <c r="P9" s="552" t="s">
        <v>628</v>
      </c>
      <c r="Q9" s="423" t="s">
        <v>633</v>
      </c>
      <c r="R9" s="423" t="s">
        <v>64</v>
      </c>
      <c r="S9" s="841" t="s">
        <v>816</v>
      </c>
      <c r="T9" s="824"/>
    </row>
    <row r="10" spans="1:20" s="80" customFormat="1" ht="33" customHeight="1" thickBot="1">
      <c r="A10" s="856"/>
      <c r="B10" s="842"/>
      <c r="C10" s="792"/>
      <c r="D10" s="86"/>
      <c r="E10" s="86" t="s">
        <v>123</v>
      </c>
      <c r="F10" s="87" t="s">
        <v>35</v>
      </c>
      <c r="G10" s="86"/>
      <c r="H10" s="86" t="s">
        <v>123</v>
      </c>
      <c r="I10" s="88" t="s">
        <v>35</v>
      </c>
      <c r="J10" s="89"/>
      <c r="K10" s="89" t="s">
        <v>123</v>
      </c>
      <c r="L10" s="89" t="s">
        <v>35</v>
      </c>
      <c r="M10" s="204" t="s">
        <v>59</v>
      </c>
      <c r="N10" s="75" t="s">
        <v>619</v>
      </c>
      <c r="O10" s="553" t="s">
        <v>22</v>
      </c>
      <c r="P10" s="550" t="s">
        <v>815</v>
      </c>
      <c r="Q10" s="518" t="s">
        <v>15</v>
      </c>
      <c r="R10" s="518" t="s">
        <v>65</v>
      </c>
      <c r="S10" s="842"/>
      <c r="T10" s="860"/>
    </row>
    <row r="11" spans="1:20" s="18" customFormat="1" ht="20.1" customHeight="1">
      <c r="A11" s="256" t="s">
        <v>185</v>
      </c>
      <c r="B11" s="67">
        <v>5</v>
      </c>
      <c r="C11" s="67">
        <v>273</v>
      </c>
      <c r="D11" s="67">
        <v>52725</v>
      </c>
      <c r="E11" s="67">
        <v>32815</v>
      </c>
      <c r="F11" s="67">
        <v>19910</v>
      </c>
      <c r="G11" s="67">
        <v>1568</v>
      </c>
      <c r="H11" s="67">
        <v>1251</v>
      </c>
      <c r="I11" s="67">
        <v>317</v>
      </c>
      <c r="J11" s="67">
        <v>721</v>
      </c>
      <c r="K11" s="67">
        <v>490</v>
      </c>
      <c r="L11" s="67">
        <v>231</v>
      </c>
      <c r="M11" s="67">
        <v>8087</v>
      </c>
      <c r="N11" s="67">
        <v>528</v>
      </c>
      <c r="O11" s="67">
        <v>3458</v>
      </c>
      <c r="P11" s="67">
        <v>42</v>
      </c>
      <c r="Q11" s="67">
        <v>59041</v>
      </c>
      <c r="R11" s="67">
        <v>9160</v>
      </c>
      <c r="S11" s="251" t="s">
        <v>97</v>
      </c>
      <c r="T11" s="556" t="s">
        <v>185</v>
      </c>
    </row>
    <row r="12" spans="1:20" ht="20.1" customHeight="1">
      <c r="A12" s="565" t="s">
        <v>180</v>
      </c>
      <c r="B12" s="68">
        <v>3</v>
      </c>
      <c r="C12" s="68">
        <v>248</v>
      </c>
      <c r="D12" s="68">
        <v>49267</v>
      </c>
      <c r="E12" s="68">
        <v>31373</v>
      </c>
      <c r="F12" s="68">
        <v>17894</v>
      </c>
      <c r="G12" s="68">
        <v>1354</v>
      </c>
      <c r="H12" s="68">
        <v>1106</v>
      </c>
      <c r="I12" s="68">
        <v>248</v>
      </c>
      <c r="J12" s="68">
        <v>526</v>
      </c>
      <c r="K12" s="68">
        <v>353</v>
      </c>
      <c r="L12" s="68">
        <v>173</v>
      </c>
      <c r="M12" s="68">
        <v>7429</v>
      </c>
      <c r="N12" s="68">
        <v>517</v>
      </c>
      <c r="O12" s="68">
        <v>3144</v>
      </c>
      <c r="P12" s="68">
        <v>34</v>
      </c>
      <c r="Q12" s="68">
        <v>54900</v>
      </c>
      <c r="R12" s="68">
        <v>8453</v>
      </c>
      <c r="S12" s="251" t="s">
        <v>97</v>
      </c>
      <c r="T12" s="557" t="s">
        <v>183</v>
      </c>
    </row>
    <row r="13" spans="1:20" ht="20.1" customHeight="1">
      <c r="A13" s="565" t="s">
        <v>181</v>
      </c>
      <c r="B13" s="68">
        <v>2</v>
      </c>
      <c r="C13" s="68">
        <v>25</v>
      </c>
      <c r="D13" s="68">
        <v>3458</v>
      </c>
      <c r="E13" s="68">
        <v>1442</v>
      </c>
      <c r="F13" s="68">
        <v>2016</v>
      </c>
      <c r="G13" s="68">
        <v>214</v>
      </c>
      <c r="H13" s="68">
        <v>145</v>
      </c>
      <c r="I13" s="68">
        <v>69</v>
      </c>
      <c r="J13" s="68">
        <v>195</v>
      </c>
      <c r="K13" s="68">
        <v>137</v>
      </c>
      <c r="L13" s="68">
        <v>58</v>
      </c>
      <c r="M13" s="68">
        <v>658</v>
      </c>
      <c r="N13" s="68">
        <v>11</v>
      </c>
      <c r="O13" s="68">
        <v>314</v>
      </c>
      <c r="P13" s="68">
        <v>8</v>
      </c>
      <c r="Q13" s="68">
        <v>4141</v>
      </c>
      <c r="R13" s="68">
        <v>707</v>
      </c>
      <c r="S13" s="251" t="s">
        <v>97</v>
      </c>
      <c r="T13" s="557" t="s">
        <v>184</v>
      </c>
    </row>
    <row r="14" spans="1:20" s="246" customFormat="1" ht="20.1" customHeight="1">
      <c r="A14" s="362" t="s">
        <v>143</v>
      </c>
      <c r="B14" s="120">
        <v>5</v>
      </c>
      <c r="C14" s="120">
        <v>264</v>
      </c>
      <c r="D14" s="120">
        <v>51992</v>
      </c>
      <c r="E14" s="120">
        <v>32277</v>
      </c>
      <c r="F14" s="120">
        <v>19715</v>
      </c>
      <c r="G14" s="120">
        <v>1611</v>
      </c>
      <c r="H14" s="120">
        <v>1283</v>
      </c>
      <c r="I14" s="120">
        <v>328</v>
      </c>
      <c r="J14" s="120">
        <v>687</v>
      </c>
      <c r="K14" s="120">
        <v>457</v>
      </c>
      <c r="L14" s="120">
        <v>230</v>
      </c>
      <c r="M14" s="120">
        <v>8459</v>
      </c>
      <c r="N14" s="120">
        <v>531</v>
      </c>
      <c r="O14" s="120">
        <v>3685</v>
      </c>
      <c r="P14" s="120">
        <v>31</v>
      </c>
      <c r="Q14" s="120">
        <v>64710</v>
      </c>
      <c r="R14" s="67">
        <v>8837</v>
      </c>
      <c r="S14" s="251" t="s">
        <v>97</v>
      </c>
      <c r="T14" s="566" t="s">
        <v>143</v>
      </c>
    </row>
    <row r="15" spans="1:20" s="246" customFormat="1" ht="20.1" customHeight="1">
      <c r="A15" s="362" t="s">
        <v>301</v>
      </c>
      <c r="B15" s="120">
        <v>5</v>
      </c>
      <c r="C15" s="120">
        <v>256</v>
      </c>
      <c r="D15" s="120">
        <v>51307</v>
      </c>
      <c r="E15" s="120">
        <v>31709</v>
      </c>
      <c r="F15" s="120">
        <v>19598</v>
      </c>
      <c r="G15" s="120">
        <v>1600</v>
      </c>
      <c r="H15" s="120">
        <v>1267</v>
      </c>
      <c r="I15" s="120">
        <v>333</v>
      </c>
      <c r="J15" s="120">
        <v>697</v>
      </c>
      <c r="K15" s="120">
        <v>458</v>
      </c>
      <c r="L15" s="120">
        <v>239</v>
      </c>
      <c r="M15" s="120">
        <v>8239</v>
      </c>
      <c r="N15" s="120">
        <v>495</v>
      </c>
      <c r="O15" s="120">
        <v>3516</v>
      </c>
      <c r="P15" s="120">
        <v>28</v>
      </c>
      <c r="Q15" s="120">
        <v>63904</v>
      </c>
      <c r="R15" s="120">
        <v>8484</v>
      </c>
      <c r="S15" s="251" t="s">
        <v>97</v>
      </c>
      <c r="T15" s="566" t="s">
        <v>229</v>
      </c>
    </row>
    <row r="16" spans="1:20" s="246" customFormat="1" ht="20.1" customHeight="1">
      <c r="A16" s="155" t="s">
        <v>361</v>
      </c>
      <c r="B16" s="120">
        <v>5</v>
      </c>
      <c r="C16" s="120">
        <v>258</v>
      </c>
      <c r="D16" s="120">
        <v>50069</v>
      </c>
      <c r="E16" s="120">
        <v>31057</v>
      </c>
      <c r="F16" s="120">
        <v>19012</v>
      </c>
      <c r="G16" s="120">
        <v>1602</v>
      </c>
      <c r="H16" s="120">
        <v>1256</v>
      </c>
      <c r="I16" s="120">
        <v>346</v>
      </c>
      <c r="J16" s="120">
        <v>1112</v>
      </c>
      <c r="K16" s="120">
        <v>624</v>
      </c>
      <c r="L16" s="120">
        <v>488</v>
      </c>
      <c r="M16" s="120">
        <v>8578</v>
      </c>
      <c r="N16" s="120">
        <v>416</v>
      </c>
      <c r="O16" s="120">
        <v>4619</v>
      </c>
      <c r="P16" s="120">
        <v>43</v>
      </c>
      <c r="Q16" s="120">
        <v>58531</v>
      </c>
      <c r="R16" s="120">
        <v>8345</v>
      </c>
      <c r="S16" s="251" t="s">
        <v>97</v>
      </c>
      <c r="T16" s="162" t="s">
        <v>361</v>
      </c>
    </row>
    <row r="17" spans="1:20" s="246" customFormat="1" ht="20.1" customHeight="1">
      <c r="A17" s="155" t="s">
        <v>511</v>
      </c>
      <c r="B17" s="120">
        <v>5</v>
      </c>
      <c r="C17" s="120">
        <v>284</v>
      </c>
      <c r="D17" s="120">
        <v>48619</v>
      </c>
      <c r="E17" s="120">
        <v>30092</v>
      </c>
      <c r="F17" s="120">
        <v>18527</v>
      </c>
      <c r="G17" s="120">
        <v>1586</v>
      </c>
      <c r="H17" s="120">
        <v>1234</v>
      </c>
      <c r="I17" s="120">
        <v>352</v>
      </c>
      <c r="J17" s="120">
        <v>1200</v>
      </c>
      <c r="K17" s="120">
        <v>647</v>
      </c>
      <c r="L17" s="120">
        <v>553</v>
      </c>
      <c r="M17" s="120">
        <v>8526</v>
      </c>
      <c r="N17" s="120">
        <v>0</v>
      </c>
      <c r="O17" s="120">
        <v>0</v>
      </c>
      <c r="P17" s="120">
        <v>0</v>
      </c>
      <c r="Q17" s="120">
        <v>56861</v>
      </c>
      <c r="R17" s="120">
        <v>8238</v>
      </c>
      <c r="S17" s="251" t="s">
        <v>97</v>
      </c>
      <c r="T17" s="162" t="s">
        <v>511</v>
      </c>
    </row>
    <row r="18" spans="1:20" s="246" customFormat="1" ht="20.1" customHeight="1">
      <c r="A18" s="155" t="s">
        <v>651</v>
      </c>
      <c r="B18" s="120">
        <v>5</v>
      </c>
      <c r="C18" s="120">
        <v>319</v>
      </c>
      <c r="D18" s="120">
        <v>47302</v>
      </c>
      <c r="E18" s="120">
        <v>29301</v>
      </c>
      <c r="F18" s="120">
        <v>18001</v>
      </c>
      <c r="G18" s="120">
        <v>1566</v>
      </c>
      <c r="H18" s="120">
        <v>1214</v>
      </c>
      <c r="I18" s="120">
        <v>352</v>
      </c>
      <c r="J18" s="120">
        <v>1188</v>
      </c>
      <c r="K18" s="120">
        <v>616</v>
      </c>
      <c r="L18" s="120">
        <v>572</v>
      </c>
      <c r="M18" s="120">
        <v>8049</v>
      </c>
      <c r="N18" s="120">
        <v>0</v>
      </c>
      <c r="O18" s="120">
        <v>0</v>
      </c>
      <c r="P18" s="120">
        <v>0</v>
      </c>
      <c r="Q18" s="120">
        <v>62809</v>
      </c>
      <c r="R18" s="120">
        <v>8278</v>
      </c>
      <c r="S18" s="251" t="s">
        <v>97</v>
      </c>
      <c r="T18" s="162" t="s">
        <v>657</v>
      </c>
    </row>
    <row r="19" spans="1:20" s="246" customFormat="1" ht="20.1" customHeight="1">
      <c r="A19" s="155" t="s">
        <v>727</v>
      </c>
      <c r="B19" s="120">
        <v>5</v>
      </c>
      <c r="C19" s="120">
        <v>323</v>
      </c>
      <c r="D19" s="120">
        <v>46853</v>
      </c>
      <c r="E19" s="120">
        <v>28975</v>
      </c>
      <c r="F19" s="120">
        <v>17878</v>
      </c>
      <c r="G19" s="120">
        <v>1565</v>
      </c>
      <c r="H19" s="120">
        <v>1196</v>
      </c>
      <c r="I19" s="120">
        <v>369</v>
      </c>
      <c r="J19" s="120">
        <v>1243</v>
      </c>
      <c r="K19" s="120">
        <v>646</v>
      </c>
      <c r="L19" s="120">
        <v>597</v>
      </c>
      <c r="M19" s="120">
        <v>7836</v>
      </c>
      <c r="N19" s="120">
        <v>0</v>
      </c>
      <c r="O19" s="120">
        <v>0</v>
      </c>
      <c r="P19" s="120">
        <v>0</v>
      </c>
      <c r="Q19" s="120">
        <v>62928</v>
      </c>
      <c r="R19" s="120">
        <v>8337</v>
      </c>
      <c r="S19" s="251" t="s">
        <v>97</v>
      </c>
      <c r="T19" s="162" t="s">
        <v>720</v>
      </c>
    </row>
    <row r="20" spans="1:20" s="246" customFormat="1" ht="20.1" customHeight="1">
      <c r="A20" s="727" t="s">
        <v>1174</v>
      </c>
      <c r="B20" s="120">
        <f>SUM(B21:B25)</f>
        <v>5</v>
      </c>
      <c r="C20" s="120">
        <f>SUM(C21:C25)</f>
        <v>331</v>
      </c>
      <c r="D20" s="120">
        <f>SUM(D21:D25)</f>
        <v>45865</v>
      </c>
      <c r="E20" s="120">
        <f>SUM(E21:E25)</f>
        <v>28177</v>
      </c>
      <c r="F20" s="120">
        <f aca="true" t="shared" si="0" ref="F20:R20">SUM(F21:F25)</f>
        <v>17688</v>
      </c>
      <c r="G20" s="120">
        <f t="shared" si="0"/>
        <v>1601</v>
      </c>
      <c r="H20" s="120">
        <f t="shared" si="0"/>
        <v>1214</v>
      </c>
      <c r="I20" s="120">
        <f t="shared" si="0"/>
        <v>387</v>
      </c>
      <c r="J20" s="120">
        <f t="shared" si="0"/>
        <v>1380</v>
      </c>
      <c r="K20" s="120">
        <f t="shared" si="0"/>
        <v>670</v>
      </c>
      <c r="L20" s="120">
        <f t="shared" si="0"/>
        <v>710</v>
      </c>
      <c r="M20" s="120">
        <f t="shared" si="0"/>
        <v>7973</v>
      </c>
      <c r="N20" s="120" t="s">
        <v>97</v>
      </c>
      <c r="O20" s="120" t="s">
        <v>97</v>
      </c>
      <c r="P20" s="120" t="s">
        <v>97</v>
      </c>
      <c r="Q20" s="120">
        <f t="shared" si="0"/>
        <v>52533</v>
      </c>
      <c r="R20" s="120">
        <f t="shared" si="0"/>
        <v>8142</v>
      </c>
      <c r="S20" s="251" t="s">
        <v>97</v>
      </c>
      <c r="T20" s="728" t="s">
        <v>1173</v>
      </c>
    </row>
    <row r="21" spans="1:20" s="245" customFormat="1" ht="27.95" customHeight="1">
      <c r="A21" s="476" t="s">
        <v>201</v>
      </c>
      <c r="B21" s="68">
        <v>1</v>
      </c>
      <c r="C21" s="101">
        <v>130</v>
      </c>
      <c r="D21" s="68">
        <v>15930</v>
      </c>
      <c r="E21" s="101">
        <f>D21-F21</f>
        <v>10213</v>
      </c>
      <c r="F21" s="101">
        <v>5717</v>
      </c>
      <c r="G21" s="68">
        <v>404</v>
      </c>
      <c r="H21" s="101">
        <f>G21-I21</f>
        <v>305</v>
      </c>
      <c r="I21" s="101">
        <v>99</v>
      </c>
      <c r="J21" s="68">
        <v>232</v>
      </c>
      <c r="K21" s="101">
        <f>J21-L21</f>
        <v>147</v>
      </c>
      <c r="L21" s="101">
        <v>85</v>
      </c>
      <c r="M21" s="68">
        <v>2508</v>
      </c>
      <c r="N21" s="68" t="s">
        <v>97</v>
      </c>
      <c r="O21" s="68" t="s">
        <v>97</v>
      </c>
      <c r="P21" s="68" t="s">
        <v>97</v>
      </c>
      <c r="Q21" s="68">
        <v>13966</v>
      </c>
      <c r="R21" s="68">
        <v>2760</v>
      </c>
      <c r="S21" s="251" t="s">
        <v>97</v>
      </c>
      <c r="T21" s="123" t="s">
        <v>204</v>
      </c>
    </row>
    <row r="22" spans="1:20" s="245" customFormat="1" ht="27.95" customHeight="1">
      <c r="A22" s="476" t="s">
        <v>202</v>
      </c>
      <c r="B22" s="68">
        <v>1</v>
      </c>
      <c r="C22" s="101">
        <v>112</v>
      </c>
      <c r="D22" s="68">
        <v>17986</v>
      </c>
      <c r="E22" s="101">
        <f aca="true" t="shared" si="1" ref="E22:E25">D22-F22</f>
        <v>11324</v>
      </c>
      <c r="F22" s="101">
        <v>6662</v>
      </c>
      <c r="G22" s="68">
        <v>729</v>
      </c>
      <c r="H22" s="101">
        <f aca="true" t="shared" si="2" ref="H22:H25">G22-I22</f>
        <v>606</v>
      </c>
      <c r="I22" s="101">
        <v>123</v>
      </c>
      <c r="J22" s="68">
        <v>635</v>
      </c>
      <c r="K22" s="101">
        <f aca="true" t="shared" si="3" ref="K22:K25">J22-L22</f>
        <v>262</v>
      </c>
      <c r="L22" s="101">
        <v>373</v>
      </c>
      <c r="M22" s="68">
        <v>3240</v>
      </c>
      <c r="N22" s="68" t="s">
        <v>97</v>
      </c>
      <c r="O22" s="68" t="s">
        <v>97</v>
      </c>
      <c r="P22" s="68" t="s">
        <v>97</v>
      </c>
      <c r="Q22" s="68">
        <v>23650</v>
      </c>
      <c r="R22" s="68">
        <v>3026</v>
      </c>
      <c r="S22" s="251" t="s">
        <v>97</v>
      </c>
      <c r="T22" s="562" t="s">
        <v>205</v>
      </c>
    </row>
    <row r="23" spans="1:20" s="245" customFormat="1" ht="27.95" customHeight="1">
      <c r="A23" s="567" t="s">
        <v>960</v>
      </c>
      <c r="B23" s="68">
        <v>1</v>
      </c>
      <c r="C23" s="101">
        <v>25</v>
      </c>
      <c r="D23" s="68">
        <v>2649</v>
      </c>
      <c r="E23" s="101">
        <f t="shared" si="1"/>
        <v>1192</v>
      </c>
      <c r="F23" s="101">
        <v>1457</v>
      </c>
      <c r="G23" s="68">
        <v>198</v>
      </c>
      <c r="H23" s="101">
        <f t="shared" si="2"/>
        <v>132</v>
      </c>
      <c r="I23" s="101">
        <v>66</v>
      </c>
      <c r="J23" s="68">
        <v>335</v>
      </c>
      <c r="K23" s="101">
        <f t="shared" si="3"/>
        <v>155</v>
      </c>
      <c r="L23" s="101">
        <v>180</v>
      </c>
      <c r="M23" s="68">
        <v>589</v>
      </c>
      <c r="N23" s="68" t="s">
        <v>97</v>
      </c>
      <c r="O23" s="68" t="s">
        <v>97</v>
      </c>
      <c r="P23" s="68" t="s">
        <v>97</v>
      </c>
      <c r="Q23" s="68">
        <v>3064</v>
      </c>
      <c r="R23" s="68">
        <v>585</v>
      </c>
      <c r="S23" s="251" t="s">
        <v>97</v>
      </c>
      <c r="T23" s="123" t="s">
        <v>240</v>
      </c>
    </row>
    <row r="24" spans="1:20" s="245" customFormat="1" ht="27.95" customHeight="1">
      <c r="A24" s="568" t="s">
        <v>203</v>
      </c>
      <c r="B24" s="68">
        <v>1</v>
      </c>
      <c r="C24" s="101">
        <v>57</v>
      </c>
      <c r="D24" s="68">
        <v>8733</v>
      </c>
      <c r="E24" s="101">
        <f t="shared" si="1"/>
        <v>5180</v>
      </c>
      <c r="F24" s="101">
        <v>3553</v>
      </c>
      <c r="G24" s="68">
        <v>245</v>
      </c>
      <c r="H24" s="101">
        <f t="shared" si="2"/>
        <v>162</v>
      </c>
      <c r="I24" s="101">
        <v>83</v>
      </c>
      <c r="J24" s="68">
        <v>143</v>
      </c>
      <c r="K24" s="101">
        <f t="shared" si="3"/>
        <v>86</v>
      </c>
      <c r="L24" s="101">
        <v>57</v>
      </c>
      <c r="M24" s="68">
        <v>1519</v>
      </c>
      <c r="N24" s="68" t="s">
        <v>97</v>
      </c>
      <c r="O24" s="68" t="s">
        <v>97</v>
      </c>
      <c r="P24" s="68" t="s">
        <v>97</v>
      </c>
      <c r="Q24" s="68">
        <v>11337</v>
      </c>
      <c r="R24" s="68">
        <v>1663</v>
      </c>
      <c r="S24" s="251" t="s">
        <v>97</v>
      </c>
      <c r="T24" s="123" t="s">
        <v>206</v>
      </c>
    </row>
    <row r="25" spans="1:20" s="245" customFormat="1" ht="27.95" customHeight="1">
      <c r="A25" s="569" t="s">
        <v>961</v>
      </c>
      <c r="B25" s="68">
        <v>1</v>
      </c>
      <c r="C25" s="101">
        <v>7</v>
      </c>
      <c r="D25" s="68">
        <v>567</v>
      </c>
      <c r="E25" s="101">
        <f t="shared" si="1"/>
        <v>268</v>
      </c>
      <c r="F25" s="101">
        <v>299</v>
      </c>
      <c r="G25" s="68">
        <v>25</v>
      </c>
      <c r="H25" s="101">
        <f t="shared" si="2"/>
        <v>9</v>
      </c>
      <c r="I25" s="101">
        <v>16</v>
      </c>
      <c r="J25" s="68">
        <v>35</v>
      </c>
      <c r="K25" s="101">
        <f t="shared" si="3"/>
        <v>20</v>
      </c>
      <c r="L25" s="101">
        <v>15</v>
      </c>
      <c r="M25" s="68">
        <v>117</v>
      </c>
      <c r="N25" s="68" t="s">
        <v>97</v>
      </c>
      <c r="O25" s="106" t="s">
        <v>97</v>
      </c>
      <c r="P25" s="68" t="s">
        <v>97</v>
      </c>
      <c r="Q25" s="68">
        <v>516</v>
      </c>
      <c r="R25" s="68">
        <v>108</v>
      </c>
      <c r="S25" s="251" t="s">
        <v>97</v>
      </c>
      <c r="T25" s="123" t="s">
        <v>207</v>
      </c>
    </row>
    <row r="26" spans="1:20" ht="6" customHeight="1" thickBot="1">
      <c r="A26" s="570"/>
      <c r="B26" s="38"/>
      <c r="C26" s="38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571"/>
      <c r="T26" s="572"/>
    </row>
    <row r="27" spans="1:20" s="57" customFormat="1" ht="12.95" customHeight="1">
      <c r="A27" s="135" t="s">
        <v>334</v>
      </c>
      <c r="B27" s="482"/>
      <c r="C27" s="482"/>
      <c r="D27" s="134"/>
      <c r="E27" s="482"/>
      <c r="F27" s="482"/>
      <c r="G27" s="482"/>
      <c r="H27" s="482"/>
      <c r="I27" s="482"/>
      <c r="J27" s="482"/>
      <c r="K27" s="482"/>
      <c r="L27" s="482"/>
      <c r="M27" s="475"/>
      <c r="N27" s="815" t="s">
        <v>224</v>
      </c>
      <c r="O27" s="815"/>
      <c r="P27" s="815"/>
      <c r="Q27" s="815"/>
      <c r="R27" s="815"/>
      <c r="S27" s="815"/>
      <c r="T27" s="815"/>
    </row>
    <row r="28" spans="1:20" s="57" customFormat="1" ht="12" customHeight="1">
      <c r="A28" s="861" t="s">
        <v>962</v>
      </c>
      <c r="B28" s="861"/>
      <c r="C28" s="861"/>
      <c r="D28" s="861"/>
      <c r="E28" s="861"/>
      <c r="F28" s="861"/>
      <c r="G28" s="861"/>
      <c r="H28" s="861"/>
      <c r="I28" s="861"/>
      <c r="J28" s="861"/>
      <c r="K28" s="861"/>
      <c r="L28" s="861"/>
      <c r="M28" s="563"/>
      <c r="N28" s="786" t="s">
        <v>728</v>
      </c>
      <c r="O28" s="786"/>
      <c r="P28" s="786"/>
      <c r="Q28" s="786"/>
      <c r="R28" s="786"/>
      <c r="S28" s="786"/>
      <c r="T28" s="786"/>
    </row>
    <row r="29" spans="1:20" s="363" customFormat="1" ht="12" customHeight="1">
      <c r="A29" s="473" t="s">
        <v>963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8"/>
      <c r="O29" s="478"/>
      <c r="P29" s="478"/>
      <c r="Q29" s="478"/>
      <c r="R29" s="478"/>
      <c r="S29" s="478"/>
      <c r="T29" s="478" t="s">
        <v>647</v>
      </c>
    </row>
    <row r="30" spans="1:20" s="363" customFormat="1" ht="12" customHeight="1">
      <c r="A30" s="473" t="s">
        <v>646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8"/>
      <c r="O30" s="478"/>
      <c r="P30" s="478"/>
      <c r="Q30" s="478"/>
      <c r="R30" s="478"/>
      <c r="S30" s="478"/>
      <c r="T30" s="478" t="s">
        <v>964</v>
      </c>
    </row>
    <row r="31" spans="1:20" s="363" customFormat="1" ht="12" customHeight="1">
      <c r="A31" s="479" t="s">
        <v>817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8"/>
      <c r="O31" s="478"/>
      <c r="P31" s="478"/>
      <c r="Q31" s="478"/>
      <c r="R31" s="478"/>
      <c r="S31" s="478"/>
      <c r="T31" s="478" t="s">
        <v>820</v>
      </c>
    </row>
    <row r="32" spans="1:20" s="363" customFormat="1" ht="12" customHeight="1">
      <c r="A32" s="479" t="s">
        <v>818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8"/>
      <c r="O32" s="478"/>
      <c r="P32" s="478"/>
      <c r="Q32" s="478"/>
      <c r="R32" s="478"/>
      <c r="S32" s="478"/>
      <c r="T32" s="478" t="s">
        <v>821</v>
      </c>
    </row>
    <row r="33" spans="1:20" s="363" customFormat="1" ht="12" customHeight="1">
      <c r="A33" s="479" t="s">
        <v>819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8"/>
      <c r="O33" s="478"/>
      <c r="P33" s="478"/>
      <c r="Q33" s="478"/>
      <c r="R33" s="478"/>
      <c r="S33" s="478"/>
      <c r="T33" s="478" t="s">
        <v>822</v>
      </c>
    </row>
    <row r="34" spans="1:20" s="57" customFormat="1" ht="12" customHeight="1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82"/>
      <c r="O34" s="482"/>
      <c r="P34" s="473"/>
      <c r="Q34" s="132"/>
      <c r="R34" s="482"/>
      <c r="S34" s="482"/>
      <c r="T34" s="263" t="s">
        <v>823</v>
      </c>
    </row>
  </sheetData>
  <mergeCells count="20">
    <mergeCell ref="N28:T28"/>
    <mergeCell ref="S7:S8"/>
    <mergeCell ref="D8:F8"/>
    <mergeCell ref="G8:I8"/>
    <mergeCell ref="T7:T10"/>
    <mergeCell ref="M7:P7"/>
    <mergeCell ref="Q7:R7"/>
    <mergeCell ref="S9:S10"/>
    <mergeCell ref="M8:P8"/>
    <mergeCell ref="A28:L28"/>
    <mergeCell ref="A3:L3"/>
    <mergeCell ref="M3:T3"/>
    <mergeCell ref="N27:T27"/>
    <mergeCell ref="Q8:R8"/>
    <mergeCell ref="J8:L8"/>
    <mergeCell ref="B9:B10"/>
    <mergeCell ref="A7:A10"/>
    <mergeCell ref="C9:C10"/>
    <mergeCell ref="C7:C8"/>
    <mergeCell ref="B7:B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1" manualBreakCount="1">
    <brk id="12" max="16383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view="pageLayout" zoomScaleSheetLayoutView="90" workbookViewId="0" topLeftCell="A1">
      <selection activeCell="A3" sqref="A3:L3"/>
    </sheetView>
  </sheetViews>
  <sheetFormatPr defaultColWidth="8.88671875" defaultRowHeight="13.5"/>
  <cols>
    <col min="1" max="1" width="13.3359375" style="0" customWidth="1"/>
    <col min="2" max="2" width="4.4453125" style="0" customWidth="1"/>
    <col min="3" max="3" width="5.10546875" style="0" bestFit="1" customWidth="1"/>
    <col min="4" max="4" width="4.77734375" style="0" customWidth="1"/>
    <col min="5" max="5" width="4.88671875" style="0" customWidth="1"/>
    <col min="6" max="6" width="3.99609375" style="0" customWidth="1"/>
    <col min="7" max="7" width="5.5546875" style="0" customWidth="1"/>
    <col min="8" max="9" width="5.10546875" style="0" customWidth="1"/>
    <col min="10" max="11" width="4.99609375" style="0" customWidth="1"/>
    <col min="12" max="12" width="4.5546875" style="0" customWidth="1"/>
    <col min="13" max="13" width="2.99609375" style="0" customWidth="1"/>
    <col min="14" max="14" width="4.10546875" style="0" bestFit="1" customWidth="1"/>
    <col min="15" max="15" width="4.99609375" style="0" bestFit="1" customWidth="1"/>
    <col min="16" max="16" width="2.6640625" style="0" bestFit="1" customWidth="1"/>
    <col min="17" max="17" width="3.4453125" style="0" customWidth="1"/>
    <col min="18" max="18" width="3.6640625" style="0" customWidth="1"/>
    <col min="19" max="19" width="4.6640625" style="0" customWidth="1"/>
    <col min="20" max="20" width="3.6640625" style="0" customWidth="1"/>
    <col min="21" max="21" width="5.6640625" style="0" customWidth="1"/>
    <col min="22" max="22" width="4.77734375" style="0" customWidth="1"/>
    <col min="23" max="23" width="5.21484375" style="0" customWidth="1"/>
    <col min="24" max="24" width="4.99609375" style="0" customWidth="1"/>
    <col min="25" max="25" width="16.3359375" style="0" customWidth="1"/>
  </cols>
  <sheetData>
    <row r="1" spans="1:25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401"/>
    </row>
    <row r="2" spans="1:25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25" ht="20.1" customHeight="1">
      <c r="A3" s="733" t="s">
        <v>701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 t="s">
        <v>702</v>
      </c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</row>
    <row r="4" spans="1:25" ht="1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223"/>
      <c r="Y4" s="223"/>
    </row>
    <row r="5" spans="1:25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</row>
    <row r="6" spans="1:25" ht="15" customHeight="1" thickBot="1">
      <c r="A6" s="576" t="s">
        <v>23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516"/>
      <c r="M6" s="516"/>
      <c r="N6" s="516"/>
      <c r="O6" s="576"/>
      <c r="P6" s="499"/>
      <c r="Q6" s="499"/>
      <c r="R6" s="499"/>
      <c r="S6" s="499"/>
      <c r="T6" s="499"/>
      <c r="U6" s="499"/>
      <c r="V6" s="499"/>
      <c r="W6" s="846" t="s">
        <v>871</v>
      </c>
      <c r="X6" s="846"/>
      <c r="Y6" s="846"/>
    </row>
    <row r="7" spans="1:25" s="91" customFormat="1" ht="19.5" customHeight="1">
      <c r="A7" s="869" t="s">
        <v>970</v>
      </c>
      <c r="B7" s="864" t="s">
        <v>1168</v>
      </c>
      <c r="C7" s="878" t="s">
        <v>971</v>
      </c>
      <c r="D7" s="879"/>
      <c r="E7" s="874" t="s">
        <v>208</v>
      </c>
      <c r="F7" s="879"/>
      <c r="G7" s="864" t="s">
        <v>972</v>
      </c>
      <c r="H7" s="864"/>
      <c r="I7" s="864"/>
      <c r="J7" s="874" t="s">
        <v>973</v>
      </c>
      <c r="K7" s="878"/>
      <c r="L7" s="878"/>
      <c r="M7" s="878" t="s">
        <v>974</v>
      </c>
      <c r="N7" s="878"/>
      <c r="O7" s="878"/>
      <c r="P7" s="864" t="s">
        <v>975</v>
      </c>
      <c r="Q7" s="864"/>
      <c r="R7" s="864"/>
      <c r="S7" s="884" t="s">
        <v>996</v>
      </c>
      <c r="T7" s="879"/>
      <c r="U7" s="874" t="s">
        <v>976</v>
      </c>
      <c r="V7" s="878"/>
      <c r="W7" s="878"/>
      <c r="X7" s="876"/>
      <c r="Y7" s="866" t="s">
        <v>330</v>
      </c>
    </row>
    <row r="8" spans="1:25" s="91" customFormat="1" ht="23.25" customHeight="1">
      <c r="A8" s="870"/>
      <c r="B8" s="864"/>
      <c r="C8" s="880"/>
      <c r="D8" s="881"/>
      <c r="E8" s="882"/>
      <c r="F8" s="881"/>
      <c r="G8" s="864"/>
      <c r="H8" s="883"/>
      <c r="I8" s="883"/>
      <c r="J8" s="874"/>
      <c r="K8" s="878"/>
      <c r="L8" s="878"/>
      <c r="M8" s="878"/>
      <c r="N8" s="878"/>
      <c r="O8" s="878"/>
      <c r="P8" s="864"/>
      <c r="Q8" s="883"/>
      <c r="R8" s="883"/>
      <c r="S8" s="882"/>
      <c r="T8" s="881"/>
      <c r="U8" s="885"/>
      <c r="V8" s="886"/>
      <c r="W8" s="886"/>
      <c r="X8" s="887"/>
      <c r="Y8" s="867"/>
    </row>
    <row r="9" spans="1:25" s="91" customFormat="1" ht="24.75" customHeight="1">
      <c r="A9" s="870"/>
      <c r="B9" s="864"/>
      <c r="C9" s="481" t="s">
        <v>311</v>
      </c>
      <c r="D9" s="481" t="s">
        <v>312</v>
      </c>
      <c r="E9" s="888" t="s">
        <v>977</v>
      </c>
      <c r="F9" s="872" t="s">
        <v>978</v>
      </c>
      <c r="G9" s="864"/>
      <c r="H9" s="872" t="s">
        <v>979</v>
      </c>
      <c r="I9" s="872" t="s">
        <v>242</v>
      </c>
      <c r="J9" s="864"/>
      <c r="K9" s="872" t="s">
        <v>241</v>
      </c>
      <c r="L9" s="873" t="s">
        <v>980</v>
      </c>
      <c r="M9" s="876"/>
      <c r="N9" s="872" t="s">
        <v>241</v>
      </c>
      <c r="O9" s="872" t="s">
        <v>981</v>
      </c>
      <c r="P9" s="864"/>
      <c r="Q9" s="872" t="s">
        <v>982</v>
      </c>
      <c r="R9" s="872" t="s">
        <v>983</v>
      </c>
      <c r="S9" s="888" t="s">
        <v>313</v>
      </c>
      <c r="T9" s="872" t="s">
        <v>314</v>
      </c>
      <c r="U9" s="891" t="s">
        <v>315</v>
      </c>
      <c r="V9" s="892"/>
      <c r="W9" s="891" t="s">
        <v>984</v>
      </c>
      <c r="X9" s="893"/>
      <c r="Y9" s="867"/>
    </row>
    <row r="10" spans="1:25" s="91" customFormat="1" ht="15" customHeight="1">
      <c r="A10" s="870"/>
      <c r="B10" s="864"/>
      <c r="C10" s="864" t="s">
        <v>825</v>
      </c>
      <c r="D10" s="864" t="s">
        <v>985</v>
      </c>
      <c r="E10" s="864"/>
      <c r="F10" s="864"/>
      <c r="G10" s="864"/>
      <c r="H10" s="864"/>
      <c r="I10" s="864"/>
      <c r="J10" s="864"/>
      <c r="K10" s="864"/>
      <c r="L10" s="874"/>
      <c r="M10" s="876"/>
      <c r="N10" s="864"/>
      <c r="O10" s="864"/>
      <c r="P10" s="864"/>
      <c r="Q10" s="864"/>
      <c r="R10" s="864"/>
      <c r="S10" s="864"/>
      <c r="T10" s="864"/>
      <c r="U10" s="889" t="s">
        <v>986</v>
      </c>
      <c r="V10" s="889" t="s">
        <v>967</v>
      </c>
      <c r="W10" s="889" t="s">
        <v>987</v>
      </c>
      <c r="X10" s="889" t="s">
        <v>968</v>
      </c>
      <c r="Y10" s="867"/>
    </row>
    <row r="11" spans="1:25" s="91" customFormat="1" ht="13.5" customHeight="1" thickBot="1">
      <c r="A11" s="871"/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75"/>
      <c r="M11" s="877"/>
      <c r="N11" s="865"/>
      <c r="O11" s="865"/>
      <c r="P11" s="865"/>
      <c r="Q11" s="865"/>
      <c r="R11" s="865"/>
      <c r="S11" s="865"/>
      <c r="T11" s="865"/>
      <c r="U11" s="890"/>
      <c r="V11" s="890"/>
      <c r="W11" s="890"/>
      <c r="X11" s="890"/>
      <c r="Y11" s="868"/>
    </row>
    <row r="12" spans="1:25" s="18" customFormat="1" ht="23.1" customHeight="1">
      <c r="A12" s="256" t="s">
        <v>185</v>
      </c>
      <c r="B12" s="368">
        <v>21</v>
      </c>
      <c r="C12" s="368">
        <v>317</v>
      </c>
      <c r="D12" s="368">
        <v>166</v>
      </c>
      <c r="E12" s="368">
        <v>2949</v>
      </c>
      <c r="F12" s="368">
        <v>512</v>
      </c>
      <c r="G12" s="368">
        <v>7475</v>
      </c>
      <c r="H12" s="368">
        <v>3230</v>
      </c>
      <c r="I12" s="368">
        <v>4245</v>
      </c>
      <c r="J12" s="368">
        <v>1416</v>
      </c>
      <c r="K12" s="368">
        <v>767</v>
      </c>
      <c r="L12" s="368">
        <v>649</v>
      </c>
      <c r="M12" s="368">
        <v>41</v>
      </c>
      <c r="N12" s="368">
        <v>33</v>
      </c>
      <c r="O12" s="368">
        <v>8</v>
      </c>
      <c r="P12" s="368">
        <v>4</v>
      </c>
      <c r="Q12" s="368">
        <v>2</v>
      </c>
      <c r="R12" s="368">
        <v>2</v>
      </c>
      <c r="S12" s="368">
        <v>2130</v>
      </c>
      <c r="T12" s="368">
        <v>238</v>
      </c>
      <c r="U12" s="368">
        <v>4687</v>
      </c>
      <c r="V12" s="368">
        <v>2734</v>
      </c>
      <c r="W12" s="368">
        <v>690</v>
      </c>
      <c r="X12" s="368">
        <v>504</v>
      </c>
      <c r="Y12" s="257" t="s">
        <v>185</v>
      </c>
    </row>
    <row r="13" spans="1:25" ht="23.1" customHeight="1">
      <c r="A13" s="254" t="s">
        <v>988</v>
      </c>
      <c r="B13" s="367">
        <v>17</v>
      </c>
      <c r="C13" s="367">
        <v>209</v>
      </c>
      <c r="D13" s="367">
        <v>110</v>
      </c>
      <c r="E13" s="367">
        <v>1748</v>
      </c>
      <c r="F13" s="367">
        <v>362</v>
      </c>
      <c r="G13" s="367">
        <v>3966</v>
      </c>
      <c r="H13" s="103">
        <v>2109</v>
      </c>
      <c r="I13" s="103">
        <v>1857</v>
      </c>
      <c r="J13" s="367">
        <v>920</v>
      </c>
      <c r="K13" s="103">
        <v>574</v>
      </c>
      <c r="L13" s="103">
        <v>346</v>
      </c>
      <c r="M13" s="367">
        <v>30</v>
      </c>
      <c r="N13" s="367">
        <v>24</v>
      </c>
      <c r="O13" s="367">
        <v>6</v>
      </c>
      <c r="P13" s="367">
        <v>3</v>
      </c>
      <c r="Q13" s="367">
        <v>1</v>
      </c>
      <c r="R13" s="367">
        <v>2</v>
      </c>
      <c r="S13" s="367">
        <v>1355</v>
      </c>
      <c r="T13" s="367">
        <v>188</v>
      </c>
      <c r="U13" s="367">
        <v>2663</v>
      </c>
      <c r="V13" s="367">
        <v>1596</v>
      </c>
      <c r="W13" s="367">
        <v>488</v>
      </c>
      <c r="X13" s="367">
        <v>355</v>
      </c>
      <c r="Y13" s="255" t="s">
        <v>183</v>
      </c>
    </row>
    <row r="14" spans="1:25" ht="23.1" customHeight="1">
      <c r="A14" s="254" t="s">
        <v>181</v>
      </c>
      <c r="B14" s="367">
        <v>4</v>
      </c>
      <c r="C14" s="367">
        <v>108</v>
      </c>
      <c r="D14" s="367">
        <v>56</v>
      </c>
      <c r="E14" s="367">
        <v>1201</v>
      </c>
      <c r="F14" s="367">
        <v>150</v>
      </c>
      <c r="G14" s="367">
        <v>3509</v>
      </c>
      <c r="H14" s="103">
        <v>1121</v>
      </c>
      <c r="I14" s="103">
        <v>2388</v>
      </c>
      <c r="J14" s="367">
        <v>496</v>
      </c>
      <c r="K14" s="103">
        <v>193</v>
      </c>
      <c r="L14" s="103">
        <v>303</v>
      </c>
      <c r="M14" s="367">
        <v>11</v>
      </c>
      <c r="N14" s="367">
        <v>9</v>
      </c>
      <c r="O14" s="367">
        <v>2</v>
      </c>
      <c r="P14" s="367">
        <v>1</v>
      </c>
      <c r="Q14" s="367">
        <v>1</v>
      </c>
      <c r="R14" s="367">
        <v>0</v>
      </c>
      <c r="S14" s="367">
        <v>775</v>
      </c>
      <c r="T14" s="367">
        <v>50</v>
      </c>
      <c r="U14" s="367">
        <v>2024</v>
      </c>
      <c r="V14" s="367">
        <v>1138</v>
      </c>
      <c r="W14" s="367">
        <v>202</v>
      </c>
      <c r="X14" s="367">
        <v>149</v>
      </c>
      <c r="Y14" s="255" t="s">
        <v>184</v>
      </c>
    </row>
    <row r="15" spans="1:25" s="25" customFormat="1" ht="23.1" customHeight="1">
      <c r="A15" s="362" t="s">
        <v>231</v>
      </c>
      <c r="B15" s="161">
        <v>20</v>
      </c>
      <c r="C15" s="161">
        <v>321</v>
      </c>
      <c r="D15" s="161">
        <v>170</v>
      </c>
      <c r="E15" s="161">
        <v>2925</v>
      </c>
      <c r="F15" s="161">
        <v>512</v>
      </c>
      <c r="G15" s="161">
        <v>7530</v>
      </c>
      <c r="H15" s="161">
        <v>3245</v>
      </c>
      <c r="I15" s="161">
        <v>4285</v>
      </c>
      <c r="J15" s="161">
        <v>1486</v>
      </c>
      <c r="K15" s="161">
        <v>771</v>
      </c>
      <c r="L15" s="161">
        <v>715</v>
      </c>
      <c r="M15" s="161">
        <v>42</v>
      </c>
      <c r="N15" s="161">
        <v>35</v>
      </c>
      <c r="O15" s="161">
        <v>7</v>
      </c>
      <c r="P15" s="161">
        <v>4</v>
      </c>
      <c r="Q15" s="161">
        <v>3</v>
      </c>
      <c r="R15" s="161">
        <v>1</v>
      </c>
      <c r="S15" s="161">
        <v>1924</v>
      </c>
      <c r="T15" s="161">
        <v>253</v>
      </c>
      <c r="U15" s="161">
        <v>4596</v>
      </c>
      <c r="V15" s="161">
        <v>2770</v>
      </c>
      <c r="W15" s="161">
        <v>782</v>
      </c>
      <c r="X15" s="161">
        <v>562</v>
      </c>
      <c r="Y15" s="148" t="s">
        <v>144</v>
      </c>
    </row>
    <row r="16" spans="1:25" s="25" customFormat="1" ht="23.1" customHeight="1">
      <c r="A16" s="362" t="s">
        <v>287</v>
      </c>
      <c r="B16" s="161">
        <v>20</v>
      </c>
      <c r="C16" s="161">
        <v>323</v>
      </c>
      <c r="D16" s="161">
        <v>152</v>
      </c>
      <c r="E16" s="161">
        <v>2925</v>
      </c>
      <c r="F16" s="161">
        <v>512</v>
      </c>
      <c r="G16" s="161">
        <v>11875</v>
      </c>
      <c r="H16" s="161">
        <v>7531</v>
      </c>
      <c r="I16" s="161">
        <v>4344</v>
      </c>
      <c r="J16" s="161">
        <v>2264</v>
      </c>
      <c r="K16" s="161">
        <v>1537</v>
      </c>
      <c r="L16" s="161">
        <v>727</v>
      </c>
      <c r="M16" s="161">
        <v>43</v>
      </c>
      <c r="N16" s="161">
        <v>35</v>
      </c>
      <c r="O16" s="161">
        <v>8</v>
      </c>
      <c r="P16" s="161">
        <v>4</v>
      </c>
      <c r="Q16" s="161">
        <v>2</v>
      </c>
      <c r="R16" s="161">
        <v>2</v>
      </c>
      <c r="S16" s="161">
        <v>1900</v>
      </c>
      <c r="T16" s="161">
        <v>246</v>
      </c>
      <c r="U16" s="161">
        <v>4431</v>
      </c>
      <c r="V16" s="161">
        <v>2637</v>
      </c>
      <c r="W16" s="161">
        <v>828</v>
      </c>
      <c r="X16" s="161">
        <v>545</v>
      </c>
      <c r="Y16" s="148" t="s">
        <v>232</v>
      </c>
    </row>
    <row r="17" spans="1:25" s="25" customFormat="1" ht="23.1" customHeight="1">
      <c r="A17" s="155" t="s">
        <v>361</v>
      </c>
      <c r="B17" s="161">
        <v>20</v>
      </c>
      <c r="C17" s="161">
        <v>331</v>
      </c>
      <c r="D17" s="161">
        <v>151</v>
      </c>
      <c r="E17" s="161">
        <v>2895</v>
      </c>
      <c r="F17" s="161">
        <v>522</v>
      </c>
      <c r="G17" s="161">
        <v>7473</v>
      </c>
      <c r="H17" s="161">
        <v>3139</v>
      </c>
      <c r="I17" s="161">
        <v>4334</v>
      </c>
      <c r="J17" s="161">
        <v>1621</v>
      </c>
      <c r="K17" s="161">
        <v>841</v>
      </c>
      <c r="L17" s="161">
        <v>780</v>
      </c>
      <c r="M17" s="161">
        <v>43</v>
      </c>
      <c r="N17" s="161">
        <v>35</v>
      </c>
      <c r="O17" s="161">
        <v>8</v>
      </c>
      <c r="P17" s="161">
        <v>0</v>
      </c>
      <c r="Q17" s="161">
        <v>0</v>
      </c>
      <c r="R17" s="161">
        <v>0</v>
      </c>
      <c r="S17" s="161">
        <v>2293</v>
      </c>
      <c r="T17" s="161">
        <v>249</v>
      </c>
      <c r="U17" s="161">
        <v>4372</v>
      </c>
      <c r="V17" s="161">
        <v>2667</v>
      </c>
      <c r="W17" s="161">
        <v>853</v>
      </c>
      <c r="X17" s="161">
        <v>606</v>
      </c>
      <c r="Y17" s="360" t="s">
        <v>361</v>
      </c>
    </row>
    <row r="18" spans="1:25" s="25" customFormat="1" ht="23.1" customHeight="1">
      <c r="A18" s="155" t="s">
        <v>511</v>
      </c>
      <c r="B18" s="161">
        <v>21</v>
      </c>
      <c r="C18" s="161">
        <v>354</v>
      </c>
      <c r="D18" s="161">
        <v>156</v>
      </c>
      <c r="E18" s="161">
        <v>2887</v>
      </c>
      <c r="F18" s="161">
        <v>522</v>
      </c>
      <c r="G18" s="161">
        <v>7605</v>
      </c>
      <c r="H18" s="161">
        <v>3155</v>
      </c>
      <c r="I18" s="161">
        <v>4450</v>
      </c>
      <c r="J18" s="161">
        <v>1734</v>
      </c>
      <c r="K18" s="161">
        <v>888</v>
      </c>
      <c r="L18" s="161">
        <v>846</v>
      </c>
      <c r="M18" s="161">
        <v>40</v>
      </c>
      <c r="N18" s="161">
        <v>32</v>
      </c>
      <c r="O18" s="161">
        <v>8</v>
      </c>
      <c r="P18" s="161">
        <v>0</v>
      </c>
      <c r="Q18" s="161">
        <v>0</v>
      </c>
      <c r="R18" s="161">
        <v>0</v>
      </c>
      <c r="S18" s="161">
        <v>2008</v>
      </c>
      <c r="T18" s="161">
        <v>253</v>
      </c>
      <c r="U18" s="161">
        <v>4736</v>
      </c>
      <c r="V18" s="161">
        <v>2879</v>
      </c>
      <c r="W18" s="161">
        <v>884</v>
      </c>
      <c r="X18" s="161">
        <v>634</v>
      </c>
      <c r="Y18" s="360" t="s">
        <v>511</v>
      </c>
    </row>
    <row r="19" spans="1:25" s="25" customFormat="1" ht="23.1" customHeight="1">
      <c r="A19" s="155" t="s">
        <v>660</v>
      </c>
      <c r="B19" s="161">
        <v>21</v>
      </c>
      <c r="C19" s="161">
        <v>348</v>
      </c>
      <c r="D19" s="161">
        <v>156</v>
      </c>
      <c r="E19" s="161">
        <v>2887</v>
      </c>
      <c r="F19" s="161">
        <v>522</v>
      </c>
      <c r="G19" s="161">
        <v>7331</v>
      </c>
      <c r="H19" s="161">
        <v>2999</v>
      </c>
      <c r="I19" s="161">
        <v>4332</v>
      </c>
      <c r="J19" s="161">
        <v>1811</v>
      </c>
      <c r="K19" s="161">
        <v>930</v>
      </c>
      <c r="L19" s="161">
        <v>881</v>
      </c>
      <c r="M19" s="161">
        <v>40</v>
      </c>
      <c r="N19" s="161">
        <v>32</v>
      </c>
      <c r="O19" s="161">
        <v>8</v>
      </c>
      <c r="P19" s="161">
        <v>0</v>
      </c>
      <c r="Q19" s="161">
        <v>0</v>
      </c>
      <c r="R19" s="161">
        <v>0</v>
      </c>
      <c r="S19" s="161">
        <v>1979</v>
      </c>
      <c r="T19" s="161">
        <v>303</v>
      </c>
      <c r="U19" s="161">
        <v>4317</v>
      </c>
      <c r="V19" s="161">
        <v>2574</v>
      </c>
      <c r="W19" s="161">
        <v>840</v>
      </c>
      <c r="X19" s="161">
        <v>647</v>
      </c>
      <c r="Y19" s="360" t="s">
        <v>657</v>
      </c>
    </row>
    <row r="20" spans="1:25" s="25" customFormat="1" ht="23.1" customHeight="1">
      <c r="A20" s="155" t="s">
        <v>727</v>
      </c>
      <c r="B20" s="161">
        <v>21</v>
      </c>
      <c r="C20" s="161">
        <v>340</v>
      </c>
      <c r="D20" s="161">
        <v>157</v>
      </c>
      <c r="E20" s="161">
        <v>2887</v>
      </c>
      <c r="F20" s="161">
        <v>522</v>
      </c>
      <c r="G20" s="161">
        <v>7209</v>
      </c>
      <c r="H20" s="161">
        <v>2971</v>
      </c>
      <c r="I20" s="161">
        <v>4238</v>
      </c>
      <c r="J20" s="161">
        <v>1919</v>
      </c>
      <c r="K20" s="161">
        <v>998</v>
      </c>
      <c r="L20" s="161">
        <v>921</v>
      </c>
      <c r="M20" s="161">
        <v>40</v>
      </c>
      <c r="N20" s="161">
        <v>32</v>
      </c>
      <c r="O20" s="161">
        <v>8</v>
      </c>
      <c r="P20" s="161">
        <v>0</v>
      </c>
      <c r="Q20" s="161">
        <v>0</v>
      </c>
      <c r="R20" s="161">
        <v>0</v>
      </c>
      <c r="S20" s="161">
        <v>2067</v>
      </c>
      <c r="T20" s="161">
        <v>344</v>
      </c>
      <c r="U20" s="161">
        <v>4377</v>
      </c>
      <c r="V20" s="161">
        <v>2599</v>
      </c>
      <c r="W20" s="161">
        <v>979</v>
      </c>
      <c r="X20" s="161">
        <v>704</v>
      </c>
      <c r="Y20" s="360" t="s">
        <v>720</v>
      </c>
    </row>
    <row r="21" spans="1:25" s="25" customFormat="1" ht="23.1" customHeight="1">
      <c r="A21" s="155" t="s">
        <v>989</v>
      </c>
      <c r="B21" s="161">
        <f>SUM(B22:B27)</f>
        <v>21</v>
      </c>
      <c r="C21" s="161">
        <f aca="true" t="shared" si="0" ref="C21:X21">SUM(C22:C27)</f>
        <v>344</v>
      </c>
      <c r="D21" s="161">
        <f t="shared" si="0"/>
        <v>153</v>
      </c>
      <c r="E21" s="161">
        <f t="shared" si="0"/>
        <v>2887</v>
      </c>
      <c r="F21" s="161">
        <f t="shared" si="0"/>
        <v>522</v>
      </c>
      <c r="G21" s="161">
        <f t="shared" si="0"/>
        <v>7336</v>
      </c>
      <c r="H21" s="161">
        <f>G21-I21</f>
        <v>3104</v>
      </c>
      <c r="I21" s="161">
        <f t="shared" si="0"/>
        <v>4232</v>
      </c>
      <c r="J21" s="161">
        <f t="shared" si="0"/>
        <v>1965</v>
      </c>
      <c r="K21" s="161">
        <f>J21-L21</f>
        <v>993</v>
      </c>
      <c r="L21" s="161">
        <f t="shared" si="0"/>
        <v>972</v>
      </c>
      <c r="M21" s="161">
        <f t="shared" si="0"/>
        <v>41</v>
      </c>
      <c r="N21" s="161">
        <f>M21-O21</f>
        <v>34</v>
      </c>
      <c r="O21" s="161">
        <f t="shared" si="0"/>
        <v>7</v>
      </c>
      <c r="P21" s="161">
        <f t="shared" si="0"/>
        <v>0</v>
      </c>
      <c r="Q21" s="161">
        <f>P21-R21</f>
        <v>0</v>
      </c>
      <c r="R21" s="161">
        <f t="shared" si="0"/>
        <v>0</v>
      </c>
      <c r="S21" s="161">
        <f t="shared" si="0"/>
        <v>1976</v>
      </c>
      <c r="T21" s="161">
        <f t="shared" si="0"/>
        <v>360</v>
      </c>
      <c r="U21" s="161">
        <f t="shared" si="0"/>
        <v>4828</v>
      </c>
      <c r="V21" s="161">
        <f t="shared" si="0"/>
        <v>2907</v>
      </c>
      <c r="W21" s="161">
        <f t="shared" si="0"/>
        <v>1039</v>
      </c>
      <c r="X21" s="161">
        <f t="shared" si="0"/>
        <v>696</v>
      </c>
      <c r="Y21" s="360" t="s">
        <v>990</v>
      </c>
    </row>
    <row r="22" spans="1:25" s="216" customFormat="1" ht="29.1" customHeight="1">
      <c r="A22" s="577" t="s">
        <v>991</v>
      </c>
      <c r="B22" s="113">
        <v>5</v>
      </c>
      <c r="C22" s="101">
        <v>51</v>
      </c>
      <c r="D22" s="101">
        <v>23</v>
      </c>
      <c r="E22" s="101">
        <v>234</v>
      </c>
      <c r="F22" s="101">
        <v>45</v>
      </c>
      <c r="G22" s="101">
        <v>414</v>
      </c>
      <c r="H22" s="101">
        <f aca="true" t="shared" si="1" ref="H22:H27">G22-I22</f>
        <v>255</v>
      </c>
      <c r="I22" s="101">
        <v>159</v>
      </c>
      <c r="J22" s="101">
        <v>343</v>
      </c>
      <c r="K22" s="101">
        <f aca="true" t="shared" si="2" ref="K22:K27">J22-L22</f>
        <v>177</v>
      </c>
      <c r="L22" s="101">
        <v>166</v>
      </c>
      <c r="M22" s="101">
        <v>0</v>
      </c>
      <c r="N22" s="101">
        <f aca="true" t="shared" si="3" ref="N22:N27">M22-O22</f>
        <v>0</v>
      </c>
      <c r="O22" s="106">
        <v>0</v>
      </c>
      <c r="P22" s="106">
        <v>0</v>
      </c>
      <c r="Q22" s="101">
        <f aca="true" t="shared" si="4" ref="Q22:Q27">P22-R22</f>
        <v>0</v>
      </c>
      <c r="R22" s="101">
        <v>0</v>
      </c>
      <c r="S22" s="101">
        <v>155</v>
      </c>
      <c r="T22" s="101">
        <v>96</v>
      </c>
      <c r="U22" s="101">
        <v>265</v>
      </c>
      <c r="V22" s="101">
        <v>210</v>
      </c>
      <c r="W22" s="101">
        <v>185</v>
      </c>
      <c r="X22" s="101">
        <v>135</v>
      </c>
      <c r="Y22" s="461" t="s">
        <v>209</v>
      </c>
    </row>
    <row r="23" spans="1:25" s="216" customFormat="1" ht="29.1" customHeight="1">
      <c r="A23" s="578" t="s">
        <v>243</v>
      </c>
      <c r="B23" s="113">
        <v>9</v>
      </c>
      <c r="C23" s="101">
        <v>123</v>
      </c>
      <c r="D23" s="101">
        <v>82</v>
      </c>
      <c r="E23" s="103">
        <v>1131</v>
      </c>
      <c r="F23" s="103">
        <v>327</v>
      </c>
      <c r="G23" s="101">
        <v>2685</v>
      </c>
      <c r="H23" s="101">
        <f t="shared" si="1"/>
        <v>1468</v>
      </c>
      <c r="I23" s="101">
        <v>1217</v>
      </c>
      <c r="J23" s="101">
        <v>994</v>
      </c>
      <c r="K23" s="101">
        <f t="shared" si="2"/>
        <v>616</v>
      </c>
      <c r="L23" s="101">
        <v>378</v>
      </c>
      <c r="M23" s="106">
        <v>26</v>
      </c>
      <c r="N23" s="101">
        <f t="shared" si="3"/>
        <v>22</v>
      </c>
      <c r="O23" s="106">
        <v>4</v>
      </c>
      <c r="P23" s="106">
        <v>0</v>
      </c>
      <c r="Q23" s="101">
        <f t="shared" si="4"/>
        <v>0</v>
      </c>
      <c r="R23" s="101">
        <v>0</v>
      </c>
      <c r="S23" s="101">
        <v>829</v>
      </c>
      <c r="T23" s="101">
        <v>208</v>
      </c>
      <c r="U23" s="101">
        <v>1980</v>
      </c>
      <c r="V23" s="101">
        <v>1241</v>
      </c>
      <c r="W23" s="101">
        <v>610</v>
      </c>
      <c r="X23" s="101">
        <v>410</v>
      </c>
      <c r="Y23" s="461" t="s">
        <v>210</v>
      </c>
    </row>
    <row r="24" spans="1:25" s="216" customFormat="1" ht="29.1" customHeight="1">
      <c r="A24" s="577" t="s">
        <v>992</v>
      </c>
      <c r="B24" s="113">
        <v>3</v>
      </c>
      <c r="C24" s="101">
        <v>120</v>
      </c>
      <c r="D24" s="68">
        <v>48</v>
      </c>
      <c r="E24" s="101">
        <v>1153</v>
      </c>
      <c r="F24" s="68">
        <v>150</v>
      </c>
      <c r="G24" s="101">
        <v>3481</v>
      </c>
      <c r="H24" s="101">
        <f t="shared" si="1"/>
        <v>1099</v>
      </c>
      <c r="I24" s="101">
        <v>2382</v>
      </c>
      <c r="J24" s="101">
        <v>628</v>
      </c>
      <c r="K24" s="101">
        <f t="shared" si="2"/>
        <v>200</v>
      </c>
      <c r="L24" s="68">
        <v>428</v>
      </c>
      <c r="M24" s="68">
        <v>15</v>
      </c>
      <c r="N24" s="101">
        <f t="shared" si="3"/>
        <v>12</v>
      </c>
      <c r="O24" s="68">
        <v>3</v>
      </c>
      <c r="P24" s="68">
        <v>0</v>
      </c>
      <c r="Q24" s="101">
        <f t="shared" si="4"/>
        <v>0</v>
      </c>
      <c r="R24" s="68">
        <v>0</v>
      </c>
      <c r="S24" s="101">
        <v>825</v>
      </c>
      <c r="T24" s="101">
        <v>56</v>
      </c>
      <c r="U24" s="68">
        <v>2237</v>
      </c>
      <c r="V24" s="68">
        <v>1175</v>
      </c>
      <c r="W24" s="68">
        <v>244</v>
      </c>
      <c r="X24" s="68">
        <v>151</v>
      </c>
      <c r="Y24" s="579" t="s">
        <v>213</v>
      </c>
    </row>
    <row r="25" spans="1:25" s="216" customFormat="1" ht="29.1" customHeight="1">
      <c r="A25" s="580" t="s">
        <v>993</v>
      </c>
      <c r="B25" s="113">
        <v>2</v>
      </c>
      <c r="C25" s="101">
        <v>15</v>
      </c>
      <c r="D25" s="68">
        <v>0</v>
      </c>
      <c r="E25" s="101">
        <v>95</v>
      </c>
      <c r="F25" s="68">
        <v>0</v>
      </c>
      <c r="G25" s="101">
        <v>234</v>
      </c>
      <c r="H25" s="101">
        <f t="shared" si="1"/>
        <v>100</v>
      </c>
      <c r="I25" s="101">
        <v>134</v>
      </c>
      <c r="J25" s="101">
        <v>0</v>
      </c>
      <c r="K25" s="101">
        <f t="shared" si="2"/>
        <v>0</v>
      </c>
      <c r="L25" s="68">
        <v>0</v>
      </c>
      <c r="M25" s="68">
        <v>0</v>
      </c>
      <c r="N25" s="101">
        <f t="shared" si="3"/>
        <v>0</v>
      </c>
      <c r="O25" s="68">
        <v>0</v>
      </c>
      <c r="P25" s="68">
        <v>0</v>
      </c>
      <c r="Q25" s="101">
        <f t="shared" si="4"/>
        <v>0</v>
      </c>
      <c r="R25" s="68">
        <v>0</v>
      </c>
      <c r="S25" s="101">
        <v>55</v>
      </c>
      <c r="T25" s="101">
        <v>0</v>
      </c>
      <c r="U25" s="68">
        <v>142</v>
      </c>
      <c r="V25" s="68">
        <v>105</v>
      </c>
      <c r="W25" s="68">
        <v>0</v>
      </c>
      <c r="X25" s="68">
        <v>0</v>
      </c>
      <c r="Y25" s="581" t="s">
        <v>211</v>
      </c>
    </row>
    <row r="26" spans="1:25" s="216" customFormat="1" ht="29.1" customHeight="1">
      <c r="A26" s="573" t="s">
        <v>965</v>
      </c>
      <c r="B26" s="103">
        <v>1</v>
      </c>
      <c r="C26" s="101">
        <v>30</v>
      </c>
      <c r="D26" s="68">
        <v>0</v>
      </c>
      <c r="E26" s="101">
        <v>234</v>
      </c>
      <c r="F26" s="68">
        <v>0</v>
      </c>
      <c r="G26" s="101">
        <v>445</v>
      </c>
      <c r="H26" s="101">
        <f t="shared" si="1"/>
        <v>161</v>
      </c>
      <c r="I26" s="101">
        <v>284</v>
      </c>
      <c r="J26" s="101">
        <v>0</v>
      </c>
      <c r="K26" s="101">
        <f t="shared" si="2"/>
        <v>0</v>
      </c>
      <c r="L26" s="68">
        <v>0</v>
      </c>
      <c r="M26" s="68">
        <v>0</v>
      </c>
      <c r="N26" s="101">
        <f t="shared" si="3"/>
        <v>0</v>
      </c>
      <c r="O26" s="68">
        <v>0</v>
      </c>
      <c r="P26" s="68">
        <v>0</v>
      </c>
      <c r="Q26" s="101">
        <f t="shared" si="4"/>
        <v>0</v>
      </c>
      <c r="R26" s="68">
        <v>0</v>
      </c>
      <c r="S26" s="101">
        <v>91</v>
      </c>
      <c r="T26" s="101">
        <v>0</v>
      </c>
      <c r="U26" s="68">
        <v>161</v>
      </c>
      <c r="V26" s="68">
        <v>141</v>
      </c>
      <c r="W26" s="68">
        <v>0</v>
      </c>
      <c r="X26" s="68">
        <v>0</v>
      </c>
      <c r="Y26" s="574" t="s">
        <v>212</v>
      </c>
    </row>
    <row r="27" spans="1:25" s="216" customFormat="1" ht="29.1" customHeight="1">
      <c r="A27" s="573" t="s">
        <v>966</v>
      </c>
      <c r="B27" s="103">
        <v>1</v>
      </c>
      <c r="C27" s="101">
        <v>5</v>
      </c>
      <c r="D27" s="68">
        <v>0</v>
      </c>
      <c r="E27" s="101">
        <v>40</v>
      </c>
      <c r="F27" s="68">
        <v>0</v>
      </c>
      <c r="G27" s="101">
        <v>77</v>
      </c>
      <c r="H27" s="101">
        <f t="shared" si="1"/>
        <v>21</v>
      </c>
      <c r="I27" s="101">
        <v>56</v>
      </c>
      <c r="J27" s="101">
        <v>0</v>
      </c>
      <c r="K27" s="101">
        <f t="shared" si="2"/>
        <v>0</v>
      </c>
      <c r="L27" s="68">
        <v>0</v>
      </c>
      <c r="M27" s="68">
        <v>0</v>
      </c>
      <c r="N27" s="101">
        <f t="shared" si="3"/>
        <v>0</v>
      </c>
      <c r="O27" s="68">
        <v>0</v>
      </c>
      <c r="P27" s="68">
        <v>0</v>
      </c>
      <c r="Q27" s="101">
        <f t="shared" si="4"/>
        <v>0</v>
      </c>
      <c r="R27" s="68">
        <v>0</v>
      </c>
      <c r="S27" s="101">
        <v>21</v>
      </c>
      <c r="T27" s="101">
        <v>0</v>
      </c>
      <c r="U27" s="68">
        <v>43</v>
      </c>
      <c r="V27" s="68">
        <v>35</v>
      </c>
      <c r="W27" s="68">
        <v>0</v>
      </c>
      <c r="X27" s="68">
        <v>0</v>
      </c>
      <c r="Y27" s="575" t="s">
        <v>207</v>
      </c>
    </row>
    <row r="28" spans="1:25" ht="7.5" customHeight="1" thickBot="1">
      <c r="A28" s="87"/>
      <c r="B28" s="42"/>
      <c r="C28" s="39"/>
      <c r="D28" s="38"/>
      <c r="E28" s="39"/>
      <c r="F28" s="38"/>
      <c r="G28" s="39"/>
      <c r="H28" s="39"/>
      <c r="I28" s="39"/>
      <c r="J28" s="39"/>
      <c r="K28" s="38"/>
      <c r="L28" s="38"/>
      <c r="M28" s="38"/>
      <c r="N28" s="38"/>
      <c r="O28" s="38"/>
      <c r="P28" s="38"/>
      <c r="Q28" s="39"/>
      <c r="R28" s="38"/>
      <c r="S28" s="39"/>
      <c r="T28" s="39"/>
      <c r="U28" s="38"/>
      <c r="V28" s="38"/>
      <c r="W28" s="38"/>
      <c r="X28" s="38"/>
      <c r="Y28" s="582"/>
    </row>
    <row r="29" spans="1:25" s="91" customFormat="1" ht="12.95" customHeight="1">
      <c r="A29" s="135" t="s">
        <v>334</v>
      </c>
      <c r="B29" s="482"/>
      <c r="C29" s="482"/>
      <c r="D29" s="134"/>
      <c r="E29" s="482"/>
      <c r="F29" s="482"/>
      <c r="G29" s="482"/>
      <c r="H29" s="482"/>
      <c r="I29" s="482"/>
      <c r="J29" s="482"/>
      <c r="K29" s="482"/>
      <c r="L29" s="482"/>
      <c r="M29" s="786" t="s">
        <v>225</v>
      </c>
      <c r="N29" s="786"/>
      <c r="O29" s="786"/>
      <c r="P29" s="786"/>
      <c r="Q29" s="786"/>
      <c r="R29" s="786"/>
      <c r="S29" s="786"/>
      <c r="T29" s="786"/>
      <c r="U29" s="786"/>
      <c r="V29" s="786"/>
      <c r="W29" s="786"/>
      <c r="X29" s="786"/>
      <c r="Y29" s="786"/>
    </row>
    <row r="30" spans="1:25" s="91" customFormat="1" ht="12.95" customHeight="1">
      <c r="A30" s="473" t="s">
        <v>994</v>
      </c>
      <c r="B30" s="482"/>
      <c r="C30" s="482"/>
      <c r="D30" s="134"/>
      <c r="E30" s="482"/>
      <c r="F30" s="482"/>
      <c r="G30" s="482"/>
      <c r="H30" s="482"/>
      <c r="I30" s="482"/>
      <c r="J30" s="482"/>
      <c r="K30" s="482"/>
      <c r="L30" s="482"/>
      <c r="M30" s="820" t="s">
        <v>995</v>
      </c>
      <c r="N30" s="820"/>
      <c r="O30" s="820"/>
      <c r="P30" s="820"/>
      <c r="Q30" s="820"/>
      <c r="R30" s="820"/>
      <c r="S30" s="820"/>
      <c r="T30" s="820"/>
      <c r="U30" s="820"/>
      <c r="V30" s="820"/>
      <c r="W30" s="820"/>
      <c r="X30" s="820"/>
      <c r="Y30" s="820"/>
    </row>
    <row r="31" spans="1:25" s="57" customFormat="1" ht="12.95" customHeight="1">
      <c r="A31" s="473" t="s">
        <v>824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786" t="s">
        <v>969</v>
      </c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6"/>
      <c r="Y31" s="786"/>
    </row>
    <row r="35" spans="1:25" ht="55.5" customHeight="1">
      <c r="A35" s="862" t="s">
        <v>634</v>
      </c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</row>
  </sheetData>
  <mergeCells count="42">
    <mergeCell ref="X10:X11"/>
    <mergeCell ref="H9:H11"/>
    <mergeCell ref="S9:S11"/>
    <mergeCell ref="W6:Y6"/>
    <mergeCell ref="T9:T11"/>
    <mergeCell ref="U9:V9"/>
    <mergeCell ref="W9:X9"/>
    <mergeCell ref="U10:U11"/>
    <mergeCell ref="V10:V11"/>
    <mergeCell ref="W10:W11"/>
    <mergeCell ref="M29:Y29"/>
    <mergeCell ref="R9:R11"/>
    <mergeCell ref="M3:Y3"/>
    <mergeCell ref="A3:L3"/>
    <mergeCell ref="B7:B11"/>
    <mergeCell ref="C7:D8"/>
    <mergeCell ref="E7:F8"/>
    <mergeCell ref="G7:I8"/>
    <mergeCell ref="J7:L8"/>
    <mergeCell ref="M7:O8"/>
    <mergeCell ref="P7:R8"/>
    <mergeCell ref="S7:T8"/>
    <mergeCell ref="U7:X8"/>
    <mergeCell ref="E9:E11"/>
    <mergeCell ref="F9:F11"/>
    <mergeCell ref="G9:G11"/>
    <mergeCell ref="M30:Y30"/>
    <mergeCell ref="M31:Y31"/>
    <mergeCell ref="A35:Y35"/>
    <mergeCell ref="C10:C11"/>
    <mergeCell ref="D10:D11"/>
    <mergeCell ref="Y7:Y11"/>
    <mergeCell ref="A7:A11"/>
    <mergeCell ref="I9:I11"/>
    <mergeCell ref="N9:N11"/>
    <mergeCell ref="O9:O11"/>
    <mergeCell ref="P9:P11"/>
    <mergeCell ref="Q9:Q11"/>
    <mergeCell ref="L9:L11"/>
    <mergeCell ref="M9:M11"/>
    <mergeCell ref="J9:J11"/>
    <mergeCell ref="K9:K11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rowBreaks count="1" manualBreakCount="1">
    <brk id="31" max="16383" man="1"/>
  </rowBreaks>
  <colBreaks count="1" manualBreakCount="1">
    <brk id="12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showGridLines="0" view="pageLayout" zoomScaleSheetLayoutView="100" workbookViewId="0" topLeftCell="A1">
      <selection activeCell="N14" sqref="N14"/>
    </sheetView>
  </sheetViews>
  <sheetFormatPr defaultColWidth="8.88671875" defaultRowHeight="13.5"/>
  <cols>
    <col min="1" max="1" width="9.88671875" style="15" customWidth="1"/>
    <col min="2" max="2" width="5.4453125" style="15" customWidth="1"/>
    <col min="3" max="3" width="7.77734375" style="15" customWidth="1"/>
    <col min="4" max="12" width="4.77734375" style="15" customWidth="1"/>
    <col min="13" max="13" width="6.88671875" style="15" customWidth="1"/>
    <col min="14" max="14" width="10.6640625" style="15" customWidth="1"/>
    <col min="15" max="15" width="7.10546875" style="15" customWidth="1"/>
    <col min="16" max="17" width="9.77734375" style="15" customWidth="1"/>
    <col min="18" max="18" width="7.99609375" style="15" customWidth="1"/>
    <col min="19" max="19" width="14.77734375" style="15" customWidth="1"/>
    <col min="20" max="16384" width="8.88671875" style="15" customWidth="1"/>
  </cols>
  <sheetData>
    <row r="1" spans="1:19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401"/>
    </row>
    <row r="2" spans="1:19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20.1" customHeight="1">
      <c r="A3" s="733" t="s">
        <v>997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 t="s">
        <v>998</v>
      </c>
      <c r="N3" s="733"/>
      <c r="O3" s="733"/>
      <c r="P3" s="733"/>
      <c r="Q3" s="733"/>
      <c r="R3" s="733"/>
      <c r="S3" s="733"/>
    </row>
    <row r="4" spans="1:19" ht="1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</row>
    <row r="5" spans="1:19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5" customHeight="1" thickBot="1">
      <c r="A6" s="398" t="s">
        <v>51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399"/>
      <c r="O6" s="223"/>
      <c r="P6" s="223"/>
      <c r="Q6" s="223"/>
      <c r="R6" s="223"/>
      <c r="S6" s="146" t="s">
        <v>999</v>
      </c>
    </row>
    <row r="7" spans="1:19" ht="20.1" customHeight="1">
      <c r="A7" s="459"/>
      <c r="B7" s="465"/>
      <c r="C7" s="465"/>
      <c r="D7" s="737" t="s">
        <v>62</v>
      </c>
      <c r="E7" s="739"/>
      <c r="F7" s="734"/>
      <c r="G7" s="737" t="s">
        <v>54</v>
      </c>
      <c r="H7" s="739"/>
      <c r="I7" s="734"/>
      <c r="J7" s="737" t="s">
        <v>24</v>
      </c>
      <c r="K7" s="739"/>
      <c r="L7" s="739"/>
      <c r="M7" s="739" t="s">
        <v>624</v>
      </c>
      <c r="N7" s="739"/>
      <c r="O7" s="465" t="s">
        <v>117</v>
      </c>
      <c r="P7" s="465" t="s">
        <v>69</v>
      </c>
      <c r="Q7" s="465" t="s">
        <v>70</v>
      </c>
      <c r="R7" s="583" t="s">
        <v>616</v>
      </c>
      <c r="S7" s="584"/>
    </row>
    <row r="8" spans="1:19" ht="20.1" customHeight="1">
      <c r="A8" s="460" t="s">
        <v>261</v>
      </c>
      <c r="B8" s="466" t="s">
        <v>61</v>
      </c>
      <c r="C8" s="466" t="s">
        <v>44</v>
      </c>
      <c r="D8" s="742" t="s">
        <v>53</v>
      </c>
      <c r="E8" s="769"/>
      <c r="F8" s="770"/>
      <c r="G8" s="742" t="s">
        <v>800</v>
      </c>
      <c r="H8" s="769"/>
      <c r="I8" s="770"/>
      <c r="J8" s="742" t="s">
        <v>827</v>
      </c>
      <c r="K8" s="769"/>
      <c r="L8" s="769"/>
      <c r="M8" s="769" t="s">
        <v>752</v>
      </c>
      <c r="N8" s="769"/>
      <c r="O8" s="463"/>
      <c r="P8" s="466"/>
      <c r="Q8" s="466"/>
      <c r="R8" s="585"/>
      <c r="S8" s="470" t="s">
        <v>136</v>
      </c>
    </row>
    <row r="9" spans="1:19" ht="20.1" customHeight="1">
      <c r="A9" s="460"/>
      <c r="B9" s="766" t="s">
        <v>778</v>
      </c>
      <c r="C9" s="902" t="s">
        <v>826</v>
      </c>
      <c r="D9" s="466"/>
      <c r="E9" s="406" t="s">
        <v>32</v>
      </c>
      <c r="F9" s="406" t="s">
        <v>34</v>
      </c>
      <c r="G9" s="466"/>
      <c r="H9" s="406" t="s">
        <v>17</v>
      </c>
      <c r="I9" s="406" t="s">
        <v>34</v>
      </c>
      <c r="J9" s="466"/>
      <c r="K9" s="406" t="s">
        <v>17</v>
      </c>
      <c r="L9" s="355" t="s">
        <v>34</v>
      </c>
      <c r="M9" s="354"/>
      <c r="N9" s="355" t="s">
        <v>621</v>
      </c>
      <c r="O9" s="466"/>
      <c r="P9" s="463"/>
      <c r="Q9" s="463"/>
      <c r="R9" s="586"/>
      <c r="S9" s="470"/>
    </row>
    <row r="10" spans="1:19" ht="14.25" customHeight="1">
      <c r="A10" s="460" t="s">
        <v>116</v>
      </c>
      <c r="B10" s="753"/>
      <c r="C10" s="753"/>
      <c r="D10" s="463"/>
      <c r="E10" s="747" t="s">
        <v>33</v>
      </c>
      <c r="F10" s="905" t="s">
        <v>35</v>
      </c>
      <c r="G10" s="463"/>
      <c r="H10" s="747" t="s">
        <v>123</v>
      </c>
      <c r="I10" s="747" t="s">
        <v>21</v>
      </c>
      <c r="J10" s="463"/>
      <c r="K10" s="747" t="s">
        <v>33</v>
      </c>
      <c r="L10" s="903" t="s">
        <v>35</v>
      </c>
      <c r="M10" s="770"/>
      <c r="N10" s="899" t="s">
        <v>1007</v>
      </c>
      <c r="O10" s="910" t="s">
        <v>11</v>
      </c>
      <c r="P10" s="910" t="s">
        <v>755</v>
      </c>
      <c r="Q10" s="910" t="s">
        <v>745</v>
      </c>
      <c r="R10" s="912" t="s">
        <v>735</v>
      </c>
      <c r="S10" s="470" t="s">
        <v>6</v>
      </c>
    </row>
    <row r="11" spans="1:19" ht="20.1" customHeight="1" thickBot="1">
      <c r="A11" s="467"/>
      <c r="B11" s="901"/>
      <c r="C11" s="901"/>
      <c r="D11" s="506"/>
      <c r="E11" s="792"/>
      <c r="F11" s="906"/>
      <c r="G11" s="506"/>
      <c r="H11" s="792"/>
      <c r="I11" s="792"/>
      <c r="J11" s="506"/>
      <c r="K11" s="792"/>
      <c r="L11" s="904"/>
      <c r="M11" s="791"/>
      <c r="N11" s="900"/>
      <c r="O11" s="911"/>
      <c r="P11" s="911"/>
      <c r="Q11" s="911"/>
      <c r="R11" s="913"/>
      <c r="S11" s="250"/>
    </row>
    <row r="12" spans="1:19" s="17" customFormat="1" ht="33" customHeight="1">
      <c r="A12" s="556" t="s">
        <v>185</v>
      </c>
      <c r="B12" s="119">
        <v>6</v>
      </c>
      <c r="C12" s="67">
        <v>134</v>
      </c>
      <c r="D12" s="67">
        <v>1096</v>
      </c>
      <c r="E12" s="67">
        <v>652</v>
      </c>
      <c r="F12" s="67">
        <v>444</v>
      </c>
      <c r="G12" s="67">
        <v>203</v>
      </c>
      <c r="H12" s="67">
        <v>83</v>
      </c>
      <c r="I12" s="67">
        <v>120</v>
      </c>
      <c r="J12" s="67">
        <v>38</v>
      </c>
      <c r="K12" s="67">
        <v>26</v>
      </c>
      <c r="L12" s="67">
        <v>12</v>
      </c>
      <c r="M12" s="67">
        <v>335</v>
      </c>
      <c r="N12" s="67">
        <v>37</v>
      </c>
      <c r="O12" s="67">
        <v>448</v>
      </c>
      <c r="P12" s="67">
        <v>33</v>
      </c>
      <c r="Q12" s="67">
        <v>28</v>
      </c>
      <c r="R12" s="125">
        <v>117</v>
      </c>
      <c r="S12" s="556" t="s">
        <v>185</v>
      </c>
    </row>
    <row r="13" spans="1:19" ht="33" customHeight="1">
      <c r="A13" s="557" t="s">
        <v>1000</v>
      </c>
      <c r="B13" s="65">
        <v>5</v>
      </c>
      <c r="C13" s="68">
        <v>111</v>
      </c>
      <c r="D13" s="68">
        <v>978</v>
      </c>
      <c r="E13" s="68">
        <v>587</v>
      </c>
      <c r="F13" s="68">
        <v>391</v>
      </c>
      <c r="G13" s="68">
        <v>169</v>
      </c>
      <c r="H13" s="68">
        <v>61</v>
      </c>
      <c r="I13" s="68">
        <v>108</v>
      </c>
      <c r="J13" s="68">
        <v>26</v>
      </c>
      <c r="K13" s="68">
        <v>18</v>
      </c>
      <c r="L13" s="68">
        <v>8</v>
      </c>
      <c r="M13" s="68">
        <v>329</v>
      </c>
      <c r="N13" s="68">
        <v>31</v>
      </c>
      <c r="O13" s="68">
        <v>330</v>
      </c>
      <c r="P13" s="68">
        <v>23</v>
      </c>
      <c r="Q13" s="68">
        <v>23</v>
      </c>
      <c r="R13" s="251">
        <v>98</v>
      </c>
      <c r="S13" s="557" t="s">
        <v>183</v>
      </c>
    </row>
    <row r="14" spans="1:19" ht="33" customHeight="1">
      <c r="A14" s="557" t="s">
        <v>949</v>
      </c>
      <c r="B14" s="65">
        <v>1</v>
      </c>
      <c r="C14" s="68">
        <v>23</v>
      </c>
      <c r="D14" s="68">
        <v>118</v>
      </c>
      <c r="E14" s="68">
        <v>65</v>
      </c>
      <c r="F14" s="68">
        <v>53</v>
      </c>
      <c r="G14" s="68">
        <v>34</v>
      </c>
      <c r="H14" s="68">
        <v>22</v>
      </c>
      <c r="I14" s="68">
        <v>12</v>
      </c>
      <c r="J14" s="68">
        <v>12</v>
      </c>
      <c r="K14" s="68">
        <v>8</v>
      </c>
      <c r="L14" s="68">
        <v>4</v>
      </c>
      <c r="M14" s="68">
        <v>6</v>
      </c>
      <c r="N14" s="68">
        <v>6</v>
      </c>
      <c r="O14" s="68">
        <v>118</v>
      </c>
      <c r="P14" s="68">
        <v>10</v>
      </c>
      <c r="Q14" s="68">
        <v>5</v>
      </c>
      <c r="R14" s="251">
        <v>19</v>
      </c>
      <c r="S14" s="557" t="s">
        <v>184</v>
      </c>
    </row>
    <row r="15" spans="1:19" s="17" customFormat="1" ht="33" customHeight="1">
      <c r="A15" s="162" t="s">
        <v>233</v>
      </c>
      <c r="B15" s="119">
        <v>6</v>
      </c>
      <c r="C15" s="67">
        <v>132</v>
      </c>
      <c r="D15" s="67">
        <v>1065</v>
      </c>
      <c r="E15" s="67">
        <v>620</v>
      </c>
      <c r="F15" s="67">
        <v>445</v>
      </c>
      <c r="G15" s="67">
        <v>214</v>
      </c>
      <c r="H15" s="67">
        <v>72</v>
      </c>
      <c r="I15" s="67">
        <v>142</v>
      </c>
      <c r="J15" s="67">
        <v>40</v>
      </c>
      <c r="K15" s="67">
        <v>30</v>
      </c>
      <c r="L15" s="67">
        <v>10</v>
      </c>
      <c r="M15" s="67">
        <v>352</v>
      </c>
      <c r="N15" s="67">
        <v>2</v>
      </c>
      <c r="O15" s="67">
        <v>331</v>
      </c>
      <c r="P15" s="67">
        <v>34</v>
      </c>
      <c r="Q15" s="67">
        <v>29</v>
      </c>
      <c r="R15" s="125">
        <v>113</v>
      </c>
      <c r="S15" s="162" t="s">
        <v>142</v>
      </c>
    </row>
    <row r="16" spans="1:19" s="17" customFormat="1" ht="33" customHeight="1">
      <c r="A16" s="155" t="s">
        <v>288</v>
      </c>
      <c r="B16" s="67">
        <v>5</v>
      </c>
      <c r="C16" s="67">
        <v>131</v>
      </c>
      <c r="D16" s="67">
        <v>1021</v>
      </c>
      <c r="E16" s="67">
        <v>572</v>
      </c>
      <c r="F16" s="67">
        <v>449</v>
      </c>
      <c r="G16" s="67">
        <v>215</v>
      </c>
      <c r="H16" s="67">
        <v>71</v>
      </c>
      <c r="I16" s="67">
        <v>144</v>
      </c>
      <c r="J16" s="67">
        <v>39</v>
      </c>
      <c r="K16" s="67">
        <v>26</v>
      </c>
      <c r="L16" s="67">
        <v>13</v>
      </c>
      <c r="M16" s="67">
        <v>335</v>
      </c>
      <c r="N16" s="67">
        <v>4</v>
      </c>
      <c r="O16" s="67">
        <v>313</v>
      </c>
      <c r="P16" s="67">
        <v>34</v>
      </c>
      <c r="Q16" s="67">
        <v>29</v>
      </c>
      <c r="R16" s="125">
        <v>113</v>
      </c>
      <c r="S16" s="162" t="s">
        <v>229</v>
      </c>
    </row>
    <row r="17" spans="1:19" s="17" customFormat="1" ht="33" customHeight="1">
      <c r="A17" s="155" t="s">
        <v>361</v>
      </c>
      <c r="B17" s="67">
        <v>6</v>
      </c>
      <c r="C17" s="67">
        <v>141</v>
      </c>
      <c r="D17" s="67">
        <v>1042</v>
      </c>
      <c r="E17" s="67">
        <v>600</v>
      </c>
      <c r="F17" s="67">
        <v>442</v>
      </c>
      <c r="G17" s="67">
        <v>227</v>
      </c>
      <c r="H17" s="67">
        <v>73</v>
      </c>
      <c r="I17" s="67">
        <v>154</v>
      </c>
      <c r="J17" s="67">
        <v>44</v>
      </c>
      <c r="K17" s="67">
        <v>29</v>
      </c>
      <c r="L17" s="67">
        <v>15</v>
      </c>
      <c r="M17" s="67">
        <v>74</v>
      </c>
      <c r="N17" s="67">
        <v>27</v>
      </c>
      <c r="O17" s="67">
        <v>409</v>
      </c>
      <c r="P17" s="67">
        <v>35.178000000000004</v>
      </c>
      <c r="Q17" s="67">
        <v>30.262999999999998</v>
      </c>
      <c r="R17" s="125">
        <v>121</v>
      </c>
      <c r="S17" s="360" t="s">
        <v>361</v>
      </c>
    </row>
    <row r="18" spans="1:19" s="17" customFormat="1" ht="33" customHeight="1">
      <c r="A18" s="155" t="s">
        <v>511</v>
      </c>
      <c r="B18" s="67">
        <v>7</v>
      </c>
      <c r="C18" s="67">
        <v>145</v>
      </c>
      <c r="D18" s="67">
        <v>1093</v>
      </c>
      <c r="E18" s="67">
        <v>603</v>
      </c>
      <c r="F18" s="67">
        <v>490</v>
      </c>
      <c r="G18" s="67">
        <v>234</v>
      </c>
      <c r="H18" s="67">
        <v>77</v>
      </c>
      <c r="I18" s="67">
        <v>157</v>
      </c>
      <c r="J18" s="67">
        <v>43</v>
      </c>
      <c r="K18" s="67">
        <v>31</v>
      </c>
      <c r="L18" s="67">
        <v>12</v>
      </c>
      <c r="M18" s="67">
        <v>170</v>
      </c>
      <c r="N18" s="67">
        <v>24</v>
      </c>
      <c r="O18" s="67">
        <v>434</v>
      </c>
      <c r="P18" s="67">
        <v>36.028</v>
      </c>
      <c r="Q18" s="67">
        <v>30.262999999999998</v>
      </c>
      <c r="R18" s="125">
        <v>126</v>
      </c>
      <c r="S18" s="360" t="s">
        <v>510</v>
      </c>
    </row>
    <row r="19" spans="1:19" s="17" customFormat="1" ht="33" customHeight="1">
      <c r="A19" s="155" t="s">
        <v>657</v>
      </c>
      <c r="B19" s="67">
        <v>7</v>
      </c>
      <c r="C19" s="67">
        <v>150</v>
      </c>
      <c r="D19" s="67">
        <v>1134</v>
      </c>
      <c r="E19" s="67">
        <v>648</v>
      </c>
      <c r="F19" s="67">
        <v>486</v>
      </c>
      <c r="G19" s="67">
        <v>228</v>
      </c>
      <c r="H19" s="67">
        <v>77</v>
      </c>
      <c r="I19" s="67">
        <v>151</v>
      </c>
      <c r="J19" s="67">
        <v>44</v>
      </c>
      <c r="K19" s="67">
        <v>32</v>
      </c>
      <c r="L19" s="67">
        <v>12</v>
      </c>
      <c r="M19" s="67">
        <v>211</v>
      </c>
      <c r="N19" s="67">
        <v>23</v>
      </c>
      <c r="O19" s="67">
        <v>54</v>
      </c>
      <c r="P19" s="67">
        <v>36</v>
      </c>
      <c r="Q19" s="67">
        <v>31</v>
      </c>
      <c r="R19" s="125">
        <v>180</v>
      </c>
      <c r="S19" s="360" t="s">
        <v>657</v>
      </c>
    </row>
    <row r="20" spans="1:19" s="17" customFormat="1" ht="33" customHeight="1">
      <c r="A20" s="155" t="s">
        <v>721</v>
      </c>
      <c r="B20" s="67">
        <v>5</v>
      </c>
      <c r="C20" s="67">
        <v>135</v>
      </c>
      <c r="D20" s="67">
        <v>734</v>
      </c>
      <c r="E20" s="67">
        <v>482</v>
      </c>
      <c r="F20" s="67">
        <v>252</v>
      </c>
      <c r="G20" s="67">
        <v>241</v>
      </c>
      <c r="H20" s="67">
        <v>81</v>
      </c>
      <c r="I20" s="67">
        <v>160</v>
      </c>
      <c r="J20" s="67">
        <v>41</v>
      </c>
      <c r="K20" s="67">
        <v>30</v>
      </c>
      <c r="L20" s="67">
        <v>11</v>
      </c>
      <c r="M20" s="67">
        <v>252</v>
      </c>
      <c r="N20" s="67">
        <v>19</v>
      </c>
      <c r="O20" s="67">
        <v>246</v>
      </c>
      <c r="P20" s="67">
        <v>35.5</v>
      </c>
      <c r="Q20" s="67">
        <v>30.9</v>
      </c>
      <c r="R20" s="125">
        <v>183</v>
      </c>
      <c r="S20" s="360" t="s">
        <v>720</v>
      </c>
    </row>
    <row r="21" spans="1:19" s="17" customFormat="1" ht="33" customHeight="1">
      <c r="A21" s="155" t="s">
        <v>1001</v>
      </c>
      <c r="B21" s="67">
        <f>SUM(B22:B23)</f>
        <v>5</v>
      </c>
      <c r="C21" s="67">
        <f aca="true" t="shared" si="0" ref="C21:R21">SUM(C22:C23)</f>
        <v>131</v>
      </c>
      <c r="D21" s="67">
        <f t="shared" si="0"/>
        <v>709</v>
      </c>
      <c r="E21" s="67">
        <f t="shared" si="0"/>
        <v>464</v>
      </c>
      <c r="F21" s="67">
        <f t="shared" si="0"/>
        <v>245</v>
      </c>
      <c r="G21" s="67">
        <f t="shared" si="0"/>
        <v>249</v>
      </c>
      <c r="H21" s="67">
        <f t="shared" si="0"/>
        <v>89</v>
      </c>
      <c r="I21" s="67">
        <f t="shared" si="0"/>
        <v>160</v>
      </c>
      <c r="J21" s="67">
        <f t="shared" si="0"/>
        <v>45</v>
      </c>
      <c r="K21" s="67">
        <f t="shared" si="0"/>
        <v>27</v>
      </c>
      <c r="L21" s="67">
        <f t="shared" si="0"/>
        <v>18</v>
      </c>
      <c r="M21" s="67">
        <f t="shared" si="0"/>
        <v>286</v>
      </c>
      <c r="N21" s="67">
        <f t="shared" si="0"/>
        <v>203</v>
      </c>
      <c r="O21" s="67">
        <f t="shared" si="0"/>
        <v>140</v>
      </c>
      <c r="P21" s="67">
        <f t="shared" si="0"/>
        <v>29</v>
      </c>
      <c r="Q21" s="67">
        <f t="shared" si="0"/>
        <v>31</v>
      </c>
      <c r="R21" s="125">
        <f t="shared" si="0"/>
        <v>184</v>
      </c>
      <c r="S21" s="360" t="s">
        <v>1001</v>
      </c>
    </row>
    <row r="22" spans="1:19" s="223" customFormat="1" ht="33" customHeight="1">
      <c r="A22" s="587" t="s">
        <v>332</v>
      </c>
      <c r="B22" s="118">
        <v>4</v>
      </c>
      <c r="C22" s="106">
        <v>126</v>
      </c>
      <c r="D22" s="106">
        <v>661</v>
      </c>
      <c r="E22" s="106">
        <f>D22-F22</f>
        <v>426</v>
      </c>
      <c r="F22" s="106">
        <v>235</v>
      </c>
      <c r="G22" s="106">
        <v>242</v>
      </c>
      <c r="H22" s="106">
        <f>G22-I22</f>
        <v>86</v>
      </c>
      <c r="I22" s="106">
        <v>156</v>
      </c>
      <c r="J22" s="106">
        <v>40</v>
      </c>
      <c r="K22" s="106">
        <f>J22-L22</f>
        <v>26</v>
      </c>
      <c r="L22" s="106">
        <v>14</v>
      </c>
      <c r="M22" s="106">
        <v>56</v>
      </c>
      <c r="N22" s="67" t="s">
        <v>842</v>
      </c>
      <c r="O22" s="106">
        <v>132</v>
      </c>
      <c r="P22" s="106">
        <v>7</v>
      </c>
      <c r="Q22" s="106">
        <v>30</v>
      </c>
      <c r="R22" s="588">
        <v>179</v>
      </c>
      <c r="S22" s="477" t="s">
        <v>71</v>
      </c>
    </row>
    <row r="23" spans="1:19" s="223" customFormat="1" ht="33" customHeight="1" thickBot="1">
      <c r="A23" s="589" t="s">
        <v>1002</v>
      </c>
      <c r="B23" s="590">
        <v>1</v>
      </c>
      <c r="C23" s="350">
        <v>5</v>
      </c>
      <c r="D23" s="591">
        <v>48</v>
      </c>
      <c r="E23" s="350">
        <f>D23-F23</f>
        <v>38</v>
      </c>
      <c r="F23" s="350">
        <v>10</v>
      </c>
      <c r="G23" s="591">
        <v>7</v>
      </c>
      <c r="H23" s="350">
        <f>G23-I23</f>
        <v>3</v>
      </c>
      <c r="I23" s="350">
        <v>4</v>
      </c>
      <c r="J23" s="591">
        <v>5</v>
      </c>
      <c r="K23" s="591">
        <f>J23-L23</f>
        <v>1</v>
      </c>
      <c r="L23" s="350">
        <v>4</v>
      </c>
      <c r="M23" s="592">
        <v>230</v>
      </c>
      <c r="N23" s="350">
        <v>203</v>
      </c>
      <c r="O23" s="350">
        <v>8</v>
      </c>
      <c r="P23" s="593">
        <v>22</v>
      </c>
      <c r="Q23" s="593">
        <v>1</v>
      </c>
      <c r="R23" s="559">
        <v>5</v>
      </c>
      <c r="S23" s="250" t="s">
        <v>1003</v>
      </c>
    </row>
    <row r="24" spans="1:19" s="137" customFormat="1" ht="12.95" customHeight="1">
      <c r="A24" s="908" t="s">
        <v>221</v>
      </c>
      <c r="B24" s="908"/>
      <c r="C24" s="136"/>
      <c r="D24" s="907"/>
      <c r="E24" s="907"/>
      <c r="F24" s="907"/>
      <c r="G24" s="907"/>
      <c r="H24" s="907"/>
      <c r="I24" s="907"/>
      <c r="J24" s="907"/>
      <c r="K24" s="907"/>
      <c r="L24" s="907"/>
      <c r="Q24" s="909" t="s">
        <v>226</v>
      </c>
      <c r="R24" s="909"/>
      <c r="S24" s="909"/>
    </row>
    <row r="25" spans="1:19" ht="12.95" customHeight="1">
      <c r="A25" s="896" t="s">
        <v>1004</v>
      </c>
      <c r="B25" s="897"/>
      <c r="C25" s="897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223"/>
      <c r="P25" s="223"/>
      <c r="Q25" s="223"/>
      <c r="R25" s="223"/>
      <c r="S25" s="263" t="s">
        <v>317</v>
      </c>
    </row>
    <row r="26" spans="1:19" ht="12.95" customHeight="1">
      <c r="A26" s="482" t="s">
        <v>1005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223"/>
      <c r="P26" s="223"/>
      <c r="Q26" s="223"/>
      <c r="R26" s="223"/>
      <c r="S26" s="263" t="s">
        <v>729</v>
      </c>
    </row>
    <row r="27" spans="1:19" ht="12.95" customHeight="1">
      <c r="A27" s="852" t="s">
        <v>1006</v>
      </c>
      <c r="B27" s="852"/>
      <c r="C27" s="852"/>
      <c r="D27" s="852"/>
      <c r="E27" s="852"/>
      <c r="F27" s="482"/>
      <c r="G27" s="482"/>
      <c r="H27" s="482"/>
      <c r="I27" s="482"/>
      <c r="J27" s="482"/>
      <c r="K27" s="482"/>
      <c r="L27" s="482"/>
      <c r="M27" s="482"/>
      <c r="N27" s="482"/>
      <c r="O27" s="223"/>
      <c r="P27" s="223"/>
      <c r="Q27" s="223"/>
      <c r="R27" s="223"/>
      <c r="S27" s="263"/>
    </row>
    <row r="28" spans="1:19" ht="13.5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S28" s="263"/>
    </row>
    <row r="29" spans="1:19" ht="13.5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S29" s="263"/>
    </row>
    <row r="30" spans="1:14" ht="13.5">
      <c r="A30" s="898"/>
      <c r="B30" s="898"/>
      <c r="C30" s="898"/>
      <c r="D30" s="898"/>
      <c r="E30" s="898"/>
      <c r="F30" s="131"/>
      <c r="G30" s="131"/>
      <c r="H30" s="131"/>
      <c r="I30" s="131"/>
      <c r="J30" s="131"/>
      <c r="K30" s="131"/>
      <c r="L30" s="131"/>
      <c r="M30" s="131"/>
      <c r="N30" s="131"/>
    </row>
    <row r="32" ht="13.5">
      <c r="A32" s="286" t="s">
        <v>333</v>
      </c>
    </row>
    <row r="35" spans="1:35" ht="126" customHeight="1">
      <c r="A35" s="862" t="s">
        <v>828</v>
      </c>
      <c r="B35" s="894"/>
      <c r="C35" s="894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4"/>
      <c r="V35" s="894"/>
      <c r="W35" s="894"/>
      <c r="X35" s="894"/>
      <c r="Y35" s="894"/>
      <c r="Z35" s="894"/>
      <c r="AA35" s="894"/>
      <c r="AB35" s="894"/>
      <c r="AC35" s="894"/>
      <c r="AD35" s="894"/>
      <c r="AE35" s="894"/>
      <c r="AF35" s="894"/>
      <c r="AG35" s="894"/>
      <c r="AH35" s="894"/>
      <c r="AI35" s="895"/>
    </row>
  </sheetData>
  <mergeCells count="31">
    <mergeCell ref="E10:E11"/>
    <mergeCell ref="A3:L3"/>
    <mergeCell ref="M3:S3"/>
    <mergeCell ref="D24:L24"/>
    <mergeCell ref="A24:B24"/>
    <mergeCell ref="D7:F7"/>
    <mergeCell ref="G7:I7"/>
    <mergeCell ref="J7:L7"/>
    <mergeCell ref="M10:M11"/>
    <mergeCell ref="M7:N7"/>
    <mergeCell ref="Q24:S24"/>
    <mergeCell ref="P10:P11"/>
    <mergeCell ref="Q10:Q11"/>
    <mergeCell ref="R10:R11"/>
    <mergeCell ref="O10:O11"/>
    <mergeCell ref="A27:E27"/>
    <mergeCell ref="A35:AI35"/>
    <mergeCell ref="A25:N25"/>
    <mergeCell ref="A30:E30"/>
    <mergeCell ref="D8:F8"/>
    <mergeCell ref="G8:I8"/>
    <mergeCell ref="J8:L8"/>
    <mergeCell ref="M8:N8"/>
    <mergeCell ref="N10:N11"/>
    <mergeCell ref="B9:B11"/>
    <mergeCell ref="C9:C11"/>
    <mergeCell ref="L10:L11"/>
    <mergeCell ref="K10:K11"/>
    <mergeCell ref="I10:I11"/>
    <mergeCell ref="H10:H11"/>
    <mergeCell ref="F10:F11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2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"/>
  <sheetViews>
    <sheetView view="pageLayout" zoomScaleSheetLayoutView="100" workbookViewId="0" topLeftCell="A10">
      <selection activeCell="P12" sqref="P12"/>
    </sheetView>
  </sheetViews>
  <sheetFormatPr defaultColWidth="8.88671875" defaultRowHeight="13.5"/>
  <cols>
    <col min="1" max="1" width="8.3359375" style="0" customWidth="1"/>
    <col min="2" max="2" width="5.77734375" style="0" customWidth="1"/>
    <col min="3" max="4" width="4.77734375" style="0" customWidth="1"/>
    <col min="5" max="5" width="5.88671875" style="0" customWidth="1"/>
    <col min="6" max="7" width="4.77734375" style="0" customWidth="1"/>
    <col min="8" max="8" width="4.6640625" style="0" customWidth="1"/>
    <col min="9" max="9" width="4.10546875" style="0" customWidth="1"/>
    <col min="10" max="10" width="4.77734375" style="0" customWidth="1"/>
    <col min="11" max="11" width="4.5546875" style="0" customWidth="1"/>
    <col min="12" max="13" width="4.77734375" style="0" customWidth="1"/>
    <col min="14" max="15" width="4.88671875" style="16" customWidth="1"/>
    <col min="16" max="16" width="4.77734375" style="16" customWidth="1"/>
    <col min="17" max="19" width="4.88671875" style="16" customWidth="1"/>
    <col min="20" max="28" width="2.99609375" style="16" customWidth="1"/>
    <col min="29" max="29" width="4.88671875" style="0" customWidth="1"/>
    <col min="30" max="30" width="6.10546875" style="0" customWidth="1"/>
  </cols>
  <sheetData>
    <row r="1" spans="1:30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718"/>
      <c r="AD1" s="233"/>
    </row>
    <row r="2" spans="1:30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ht="20.1" customHeight="1">
      <c r="A3" s="733" t="s">
        <v>703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924" t="s">
        <v>704</v>
      </c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</row>
    <row r="4" spans="1:30" ht="30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15" customHeight="1" thickBot="1">
      <c r="A5" s="398" t="s">
        <v>75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198" t="s">
        <v>1010</v>
      </c>
    </row>
    <row r="6" spans="1:30" ht="20.1" customHeight="1">
      <c r="A6" s="734" t="s">
        <v>277</v>
      </c>
      <c r="B6" s="737" t="s">
        <v>1011</v>
      </c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 t="s">
        <v>280</v>
      </c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4"/>
      <c r="AC6" s="737" t="s">
        <v>25</v>
      </c>
      <c r="AD6" s="915" t="s">
        <v>13</v>
      </c>
    </row>
    <row r="7" spans="1:30" s="13" customFormat="1" ht="27" customHeight="1">
      <c r="A7" s="735"/>
      <c r="B7" s="918" t="s">
        <v>1012</v>
      </c>
      <c r="C7" s="919"/>
      <c r="D7" s="920"/>
      <c r="E7" s="918" t="s">
        <v>1013</v>
      </c>
      <c r="F7" s="919"/>
      <c r="G7" s="920"/>
      <c r="H7" s="918" t="s">
        <v>1014</v>
      </c>
      <c r="I7" s="919"/>
      <c r="J7" s="920"/>
      <c r="K7" s="918" t="s">
        <v>1015</v>
      </c>
      <c r="L7" s="919"/>
      <c r="M7" s="919"/>
      <c r="N7" s="919" t="s">
        <v>1016</v>
      </c>
      <c r="O7" s="919"/>
      <c r="P7" s="920"/>
      <c r="Q7" s="918" t="s">
        <v>1017</v>
      </c>
      <c r="R7" s="919"/>
      <c r="S7" s="920"/>
      <c r="T7" s="925" t="s">
        <v>1018</v>
      </c>
      <c r="U7" s="926"/>
      <c r="V7" s="927"/>
      <c r="W7" s="925" t="s">
        <v>1019</v>
      </c>
      <c r="X7" s="926"/>
      <c r="Y7" s="926"/>
      <c r="Z7" s="918" t="s">
        <v>279</v>
      </c>
      <c r="AA7" s="919"/>
      <c r="AB7" s="920"/>
      <c r="AC7" s="793"/>
      <c r="AD7" s="916"/>
    </row>
    <row r="8" spans="1:30" s="13" customFormat="1" ht="20.1" customHeight="1">
      <c r="A8" s="735"/>
      <c r="B8" s="793"/>
      <c r="C8" s="921"/>
      <c r="D8" s="735"/>
      <c r="E8" s="793"/>
      <c r="F8" s="921"/>
      <c r="G8" s="735"/>
      <c r="H8" s="793"/>
      <c r="I8" s="921"/>
      <c r="J8" s="735"/>
      <c r="K8" s="793"/>
      <c r="L8" s="921"/>
      <c r="M8" s="921"/>
      <c r="N8" s="921"/>
      <c r="O8" s="921"/>
      <c r="P8" s="735"/>
      <c r="Q8" s="793"/>
      <c r="R8" s="921"/>
      <c r="S8" s="735"/>
      <c r="T8" s="928"/>
      <c r="U8" s="929"/>
      <c r="V8" s="930"/>
      <c r="W8" s="928"/>
      <c r="X8" s="929"/>
      <c r="Y8" s="929"/>
      <c r="Z8" s="793"/>
      <c r="AA8" s="921"/>
      <c r="AB8" s="735"/>
      <c r="AC8" s="793"/>
      <c r="AD8" s="916"/>
    </row>
    <row r="9" spans="1:30" s="29" customFormat="1" ht="20.1" customHeight="1">
      <c r="A9" s="735"/>
      <c r="B9" s="469"/>
      <c r="C9" s="423" t="s">
        <v>17</v>
      </c>
      <c r="D9" s="423" t="s">
        <v>18</v>
      </c>
      <c r="E9" s="511"/>
      <c r="F9" s="423" t="s">
        <v>17</v>
      </c>
      <c r="G9" s="423" t="s">
        <v>18</v>
      </c>
      <c r="H9" s="511" t="s">
        <v>9</v>
      </c>
      <c r="I9" s="423" t="s">
        <v>17</v>
      </c>
      <c r="J9" s="599" t="s">
        <v>18</v>
      </c>
      <c r="K9" s="511"/>
      <c r="L9" s="600" t="s">
        <v>17</v>
      </c>
      <c r="M9" s="601" t="s">
        <v>18</v>
      </c>
      <c r="N9" s="425"/>
      <c r="O9" s="423" t="s">
        <v>17</v>
      </c>
      <c r="P9" s="423" t="s">
        <v>18</v>
      </c>
      <c r="Q9" s="543"/>
      <c r="R9" s="423" t="s">
        <v>17</v>
      </c>
      <c r="S9" s="423" t="s">
        <v>18</v>
      </c>
      <c r="T9" s="543"/>
      <c r="U9" s="423" t="s">
        <v>17</v>
      </c>
      <c r="V9" s="599" t="s">
        <v>18</v>
      </c>
      <c r="W9" s="580"/>
      <c r="X9" s="423" t="s">
        <v>17</v>
      </c>
      <c r="Y9" s="599" t="s">
        <v>18</v>
      </c>
      <c r="Z9" s="543"/>
      <c r="AA9" s="424" t="s">
        <v>17</v>
      </c>
      <c r="AB9" s="423" t="s">
        <v>18</v>
      </c>
      <c r="AC9" s="540" t="s">
        <v>245</v>
      </c>
      <c r="AD9" s="916"/>
    </row>
    <row r="10" spans="1:30" s="29" customFormat="1" ht="20.1" customHeight="1" thickBot="1">
      <c r="A10" s="736"/>
      <c r="B10" s="512"/>
      <c r="C10" s="512" t="s">
        <v>123</v>
      </c>
      <c r="D10" s="512" t="s">
        <v>21</v>
      </c>
      <c r="E10" s="512"/>
      <c r="F10" s="512" t="s">
        <v>123</v>
      </c>
      <c r="G10" s="512" t="s">
        <v>21</v>
      </c>
      <c r="H10" s="512"/>
      <c r="I10" s="519" t="s">
        <v>123</v>
      </c>
      <c r="J10" s="519" t="s">
        <v>21</v>
      </c>
      <c r="K10" s="519"/>
      <c r="L10" s="519" t="s">
        <v>123</v>
      </c>
      <c r="M10" s="602" t="s">
        <v>21</v>
      </c>
      <c r="N10" s="547"/>
      <c r="O10" s="544" t="s">
        <v>123</v>
      </c>
      <c r="P10" s="544" t="s">
        <v>21</v>
      </c>
      <c r="Q10" s="544"/>
      <c r="R10" s="544" t="s">
        <v>123</v>
      </c>
      <c r="S10" s="544" t="s">
        <v>21</v>
      </c>
      <c r="T10" s="544"/>
      <c r="U10" s="547" t="s">
        <v>123</v>
      </c>
      <c r="V10" s="547" t="s">
        <v>21</v>
      </c>
      <c r="W10" s="547"/>
      <c r="X10" s="547" t="s">
        <v>123</v>
      </c>
      <c r="Y10" s="547" t="s">
        <v>21</v>
      </c>
      <c r="Z10" s="544"/>
      <c r="AA10" s="513" t="s">
        <v>123</v>
      </c>
      <c r="AB10" s="513" t="s">
        <v>21</v>
      </c>
      <c r="AC10" s="513" t="s">
        <v>244</v>
      </c>
      <c r="AD10" s="917"/>
    </row>
    <row r="11" spans="1:30" s="92" customFormat="1" ht="41.1" customHeight="1">
      <c r="A11" s="256" t="s">
        <v>185</v>
      </c>
      <c r="B11" s="158">
        <v>9191</v>
      </c>
      <c r="C11" s="158">
        <v>4770</v>
      </c>
      <c r="D11" s="158">
        <v>4421</v>
      </c>
      <c r="E11" s="158">
        <v>9055</v>
      </c>
      <c r="F11" s="158">
        <v>4701</v>
      </c>
      <c r="G11" s="158">
        <v>4354</v>
      </c>
      <c r="H11" s="158">
        <v>126</v>
      </c>
      <c r="I11" s="158">
        <v>64</v>
      </c>
      <c r="J11" s="158">
        <v>62</v>
      </c>
      <c r="K11" s="158">
        <v>10</v>
      </c>
      <c r="L11" s="158">
        <v>5</v>
      </c>
      <c r="M11" s="158">
        <v>5</v>
      </c>
      <c r="N11" s="158">
        <v>9002</v>
      </c>
      <c r="O11" s="158">
        <v>4674</v>
      </c>
      <c r="P11" s="158">
        <v>4328</v>
      </c>
      <c r="Q11" s="158">
        <v>8950</v>
      </c>
      <c r="R11" s="158">
        <v>4648</v>
      </c>
      <c r="S11" s="158">
        <v>4302</v>
      </c>
      <c r="T11" s="158">
        <v>33</v>
      </c>
      <c r="U11" s="158">
        <v>16</v>
      </c>
      <c r="V11" s="158">
        <v>17</v>
      </c>
      <c r="W11" s="158">
        <v>10</v>
      </c>
      <c r="X11" s="158">
        <v>5</v>
      </c>
      <c r="Y11" s="158">
        <v>5</v>
      </c>
      <c r="Z11" s="158">
        <v>9</v>
      </c>
      <c r="AA11" s="158">
        <v>5</v>
      </c>
      <c r="AB11" s="158">
        <v>4</v>
      </c>
      <c r="AC11" s="603">
        <v>97.94364051789795</v>
      </c>
      <c r="AD11" s="257" t="s">
        <v>185</v>
      </c>
    </row>
    <row r="12" spans="1:30" s="29" customFormat="1" ht="41.1" customHeight="1">
      <c r="A12" s="254" t="s">
        <v>1020</v>
      </c>
      <c r="B12" s="103">
        <v>7376</v>
      </c>
      <c r="C12" s="103">
        <v>3821</v>
      </c>
      <c r="D12" s="103">
        <v>3555</v>
      </c>
      <c r="E12" s="103">
        <v>7267</v>
      </c>
      <c r="F12" s="103">
        <v>3763</v>
      </c>
      <c r="G12" s="103">
        <v>3504</v>
      </c>
      <c r="H12" s="103">
        <v>102</v>
      </c>
      <c r="I12" s="103">
        <v>54</v>
      </c>
      <c r="J12" s="103">
        <v>48</v>
      </c>
      <c r="K12" s="103">
        <v>7</v>
      </c>
      <c r="L12" s="103">
        <v>4</v>
      </c>
      <c r="M12" s="103">
        <v>3</v>
      </c>
      <c r="N12" s="103">
        <v>7239</v>
      </c>
      <c r="O12" s="103">
        <v>3749</v>
      </c>
      <c r="P12" s="103">
        <v>3490</v>
      </c>
      <c r="Q12" s="103">
        <v>7199</v>
      </c>
      <c r="R12" s="103">
        <v>3729</v>
      </c>
      <c r="S12" s="103">
        <v>3470</v>
      </c>
      <c r="T12" s="103">
        <v>30</v>
      </c>
      <c r="U12" s="103">
        <v>15</v>
      </c>
      <c r="V12" s="103">
        <v>15</v>
      </c>
      <c r="W12" s="103">
        <v>7</v>
      </c>
      <c r="X12" s="103">
        <v>4</v>
      </c>
      <c r="Y12" s="103">
        <v>3</v>
      </c>
      <c r="Z12" s="103">
        <v>3</v>
      </c>
      <c r="AA12" s="103">
        <v>1</v>
      </c>
      <c r="AB12" s="103">
        <v>2</v>
      </c>
      <c r="AC12" s="604">
        <v>98.14262472885032</v>
      </c>
      <c r="AD12" s="605" t="s">
        <v>1008</v>
      </c>
    </row>
    <row r="13" spans="1:30" s="29" customFormat="1" ht="41.1" customHeight="1">
      <c r="A13" s="254" t="s">
        <v>181</v>
      </c>
      <c r="B13" s="103">
        <v>1815</v>
      </c>
      <c r="C13" s="103">
        <v>949</v>
      </c>
      <c r="D13" s="103">
        <v>866</v>
      </c>
      <c r="E13" s="103">
        <v>1788</v>
      </c>
      <c r="F13" s="103">
        <v>938</v>
      </c>
      <c r="G13" s="103">
        <v>850</v>
      </c>
      <c r="H13" s="103">
        <v>24</v>
      </c>
      <c r="I13" s="103">
        <v>10</v>
      </c>
      <c r="J13" s="103">
        <v>14</v>
      </c>
      <c r="K13" s="103">
        <v>3</v>
      </c>
      <c r="L13" s="103">
        <v>1</v>
      </c>
      <c r="M13" s="103">
        <v>2</v>
      </c>
      <c r="N13" s="103">
        <v>1763</v>
      </c>
      <c r="O13" s="103">
        <v>925</v>
      </c>
      <c r="P13" s="103">
        <v>838</v>
      </c>
      <c r="Q13" s="103">
        <v>1751</v>
      </c>
      <c r="R13" s="103">
        <v>919</v>
      </c>
      <c r="S13" s="103">
        <v>832</v>
      </c>
      <c r="T13" s="103">
        <v>3</v>
      </c>
      <c r="U13" s="103">
        <v>1</v>
      </c>
      <c r="V13" s="103">
        <v>2</v>
      </c>
      <c r="W13" s="103">
        <v>3</v>
      </c>
      <c r="X13" s="103">
        <v>1</v>
      </c>
      <c r="Y13" s="103">
        <v>2</v>
      </c>
      <c r="Z13" s="103">
        <v>6</v>
      </c>
      <c r="AA13" s="103">
        <v>4</v>
      </c>
      <c r="AB13" s="103">
        <v>2</v>
      </c>
      <c r="AC13" s="604">
        <v>97.13498622589532</v>
      </c>
      <c r="AD13" s="605" t="s">
        <v>1009</v>
      </c>
    </row>
    <row r="14" spans="1:30" s="36" customFormat="1" ht="41.1" customHeight="1">
      <c r="A14" s="163" t="s">
        <v>143</v>
      </c>
      <c r="B14" s="67">
        <v>8618</v>
      </c>
      <c r="C14" s="67">
        <v>4399</v>
      </c>
      <c r="D14" s="67">
        <v>4219</v>
      </c>
      <c r="E14" s="67">
        <v>8479</v>
      </c>
      <c r="F14" s="67">
        <v>4329</v>
      </c>
      <c r="G14" s="67">
        <v>4150</v>
      </c>
      <c r="H14" s="67">
        <v>128</v>
      </c>
      <c r="I14" s="67">
        <v>65</v>
      </c>
      <c r="J14" s="67">
        <v>63</v>
      </c>
      <c r="K14" s="67">
        <v>11</v>
      </c>
      <c r="L14" s="67">
        <v>5</v>
      </c>
      <c r="M14" s="67">
        <v>6</v>
      </c>
      <c r="N14" s="67">
        <v>8379</v>
      </c>
      <c r="O14" s="67">
        <v>4285</v>
      </c>
      <c r="P14" s="67">
        <v>4094</v>
      </c>
      <c r="Q14" s="67">
        <v>8349</v>
      </c>
      <c r="R14" s="67">
        <v>4273</v>
      </c>
      <c r="S14" s="67">
        <v>4076</v>
      </c>
      <c r="T14" s="67">
        <v>8</v>
      </c>
      <c r="U14" s="67">
        <v>3</v>
      </c>
      <c r="V14" s="67">
        <v>5</v>
      </c>
      <c r="W14" s="67">
        <v>11</v>
      </c>
      <c r="X14" s="67">
        <v>5</v>
      </c>
      <c r="Y14" s="67">
        <v>6</v>
      </c>
      <c r="Z14" s="67">
        <v>11</v>
      </c>
      <c r="AA14" s="67">
        <v>4</v>
      </c>
      <c r="AB14" s="67">
        <v>7</v>
      </c>
      <c r="AC14" s="164">
        <v>97.22673474123926</v>
      </c>
      <c r="AD14" s="360" t="s">
        <v>143</v>
      </c>
    </row>
    <row r="15" spans="1:30" s="35" customFormat="1" ht="41.1" customHeight="1">
      <c r="A15" s="163" t="s">
        <v>289</v>
      </c>
      <c r="B15" s="228">
        <v>8376</v>
      </c>
      <c r="C15" s="228">
        <v>4374</v>
      </c>
      <c r="D15" s="228">
        <v>4002</v>
      </c>
      <c r="E15" s="229">
        <v>8231</v>
      </c>
      <c r="F15" s="228">
        <v>4310</v>
      </c>
      <c r="G15" s="228">
        <v>3921</v>
      </c>
      <c r="H15" s="229">
        <v>132</v>
      </c>
      <c r="I15" s="228">
        <v>61</v>
      </c>
      <c r="J15" s="228">
        <v>71</v>
      </c>
      <c r="K15" s="229">
        <v>13</v>
      </c>
      <c r="L15" s="228">
        <v>3</v>
      </c>
      <c r="M15" s="228">
        <v>10</v>
      </c>
      <c r="N15" s="229">
        <v>8141</v>
      </c>
      <c r="O15" s="228">
        <v>4264</v>
      </c>
      <c r="P15" s="228">
        <v>3877</v>
      </c>
      <c r="Q15" s="229">
        <v>8097</v>
      </c>
      <c r="R15" s="228">
        <v>4243</v>
      </c>
      <c r="S15" s="228">
        <v>3854</v>
      </c>
      <c r="T15" s="229">
        <v>11</v>
      </c>
      <c r="U15" s="228">
        <v>6</v>
      </c>
      <c r="V15" s="228">
        <v>5</v>
      </c>
      <c r="W15" s="229">
        <v>13</v>
      </c>
      <c r="X15" s="228">
        <v>3</v>
      </c>
      <c r="Y15" s="228">
        <v>10</v>
      </c>
      <c r="Z15" s="230">
        <v>20</v>
      </c>
      <c r="AA15" s="230">
        <v>12</v>
      </c>
      <c r="AB15" s="230">
        <v>8</v>
      </c>
      <c r="AC15" s="231">
        <f>N15/B15*100</f>
        <v>97.19436485195797</v>
      </c>
      <c r="AD15" s="360" t="s">
        <v>229</v>
      </c>
    </row>
    <row r="16" spans="1:30" s="35" customFormat="1" ht="41.1" customHeight="1">
      <c r="A16" s="155" t="s">
        <v>361</v>
      </c>
      <c r="B16" s="228">
        <v>8888</v>
      </c>
      <c r="C16" s="228">
        <v>4572</v>
      </c>
      <c r="D16" s="228">
        <v>4316</v>
      </c>
      <c r="E16" s="229">
        <v>8697</v>
      </c>
      <c r="F16" s="228">
        <v>4477</v>
      </c>
      <c r="G16" s="228">
        <v>4220</v>
      </c>
      <c r="H16" s="229">
        <v>184</v>
      </c>
      <c r="I16" s="228">
        <v>91</v>
      </c>
      <c r="J16" s="228">
        <v>93</v>
      </c>
      <c r="K16" s="229">
        <v>7</v>
      </c>
      <c r="L16" s="228">
        <v>4</v>
      </c>
      <c r="M16" s="228">
        <v>3</v>
      </c>
      <c r="N16" s="229">
        <v>8548</v>
      </c>
      <c r="O16" s="229">
        <v>4399</v>
      </c>
      <c r="P16" s="229">
        <v>4149</v>
      </c>
      <c r="Q16" s="229">
        <v>8520</v>
      </c>
      <c r="R16" s="228">
        <v>4384</v>
      </c>
      <c r="S16" s="228">
        <v>4136</v>
      </c>
      <c r="T16" s="229">
        <v>6</v>
      </c>
      <c r="U16" s="228">
        <v>3</v>
      </c>
      <c r="V16" s="228">
        <v>3</v>
      </c>
      <c r="W16" s="229">
        <v>6</v>
      </c>
      <c r="X16" s="228">
        <v>3</v>
      </c>
      <c r="Y16" s="228">
        <v>3</v>
      </c>
      <c r="Z16" s="230">
        <v>16</v>
      </c>
      <c r="AA16" s="230">
        <v>9</v>
      </c>
      <c r="AB16" s="230">
        <v>7</v>
      </c>
      <c r="AC16" s="231">
        <v>96.17461746174617</v>
      </c>
      <c r="AD16" s="360" t="s">
        <v>361</v>
      </c>
    </row>
    <row r="17" spans="1:30" s="35" customFormat="1" ht="41.1" customHeight="1">
      <c r="A17" s="155" t="s">
        <v>511</v>
      </c>
      <c r="B17" s="228">
        <v>8957</v>
      </c>
      <c r="C17" s="228">
        <v>4508</v>
      </c>
      <c r="D17" s="228">
        <v>4449</v>
      </c>
      <c r="E17" s="229">
        <v>8709</v>
      </c>
      <c r="F17" s="228">
        <v>4387</v>
      </c>
      <c r="G17" s="228">
        <v>4322</v>
      </c>
      <c r="H17" s="229">
        <v>242</v>
      </c>
      <c r="I17" s="228">
        <v>117</v>
      </c>
      <c r="J17" s="228">
        <v>125</v>
      </c>
      <c r="K17" s="229">
        <v>6</v>
      </c>
      <c r="L17" s="228">
        <v>4</v>
      </c>
      <c r="M17" s="228">
        <v>2</v>
      </c>
      <c r="N17" s="229">
        <v>8528</v>
      </c>
      <c r="O17" s="229">
        <v>4313</v>
      </c>
      <c r="P17" s="229">
        <v>4215</v>
      </c>
      <c r="Q17" s="229">
        <v>8507</v>
      </c>
      <c r="R17" s="228">
        <v>4298</v>
      </c>
      <c r="S17" s="228">
        <v>4209</v>
      </c>
      <c r="T17" s="229">
        <v>9</v>
      </c>
      <c r="U17" s="228">
        <v>6</v>
      </c>
      <c r="V17" s="228">
        <v>3</v>
      </c>
      <c r="W17" s="229">
        <v>3</v>
      </c>
      <c r="X17" s="228">
        <v>2</v>
      </c>
      <c r="Y17" s="228">
        <v>1</v>
      </c>
      <c r="Z17" s="230">
        <v>9</v>
      </c>
      <c r="AA17" s="230">
        <v>7</v>
      </c>
      <c r="AB17" s="230">
        <v>2</v>
      </c>
      <c r="AC17" s="231">
        <v>94.3</v>
      </c>
      <c r="AD17" s="360" t="s">
        <v>510</v>
      </c>
    </row>
    <row r="18" spans="1:30" s="35" customFormat="1" ht="41.1" customHeight="1">
      <c r="A18" s="155" t="s">
        <v>648</v>
      </c>
      <c r="B18" s="228">
        <v>9300</v>
      </c>
      <c r="C18" s="228">
        <v>4716</v>
      </c>
      <c r="D18" s="228">
        <v>4584</v>
      </c>
      <c r="E18" s="229">
        <v>9082</v>
      </c>
      <c r="F18" s="228">
        <v>4621</v>
      </c>
      <c r="G18" s="228">
        <v>4461</v>
      </c>
      <c r="H18" s="229">
        <v>211</v>
      </c>
      <c r="I18" s="228">
        <v>92</v>
      </c>
      <c r="J18" s="228">
        <v>119</v>
      </c>
      <c r="K18" s="229">
        <v>7</v>
      </c>
      <c r="L18" s="228">
        <v>3</v>
      </c>
      <c r="M18" s="228">
        <v>4</v>
      </c>
      <c r="N18" s="229">
        <v>8885</v>
      </c>
      <c r="O18" s="229">
        <v>4522</v>
      </c>
      <c r="P18" s="229">
        <v>4363</v>
      </c>
      <c r="Q18" s="229">
        <v>8860</v>
      </c>
      <c r="R18" s="228">
        <v>4512</v>
      </c>
      <c r="S18" s="228">
        <v>4348</v>
      </c>
      <c r="T18" s="229">
        <v>6</v>
      </c>
      <c r="U18" s="228">
        <v>1</v>
      </c>
      <c r="V18" s="228">
        <v>5</v>
      </c>
      <c r="W18" s="229">
        <v>7</v>
      </c>
      <c r="X18" s="228">
        <v>3</v>
      </c>
      <c r="Y18" s="228">
        <v>4</v>
      </c>
      <c r="Z18" s="230">
        <v>12</v>
      </c>
      <c r="AA18" s="230">
        <v>6</v>
      </c>
      <c r="AB18" s="230">
        <v>6</v>
      </c>
      <c r="AC18" s="231">
        <v>95.53763440860214</v>
      </c>
      <c r="AD18" s="360" t="s">
        <v>648</v>
      </c>
    </row>
    <row r="19" spans="1:30" s="359" customFormat="1" ht="41.1" customHeight="1">
      <c r="A19" s="155" t="s">
        <v>661</v>
      </c>
      <c r="B19" s="228">
        <v>8518</v>
      </c>
      <c r="C19" s="228">
        <v>4343</v>
      </c>
      <c r="D19" s="228">
        <v>4175</v>
      </c>
      <c r="E19" s="229">
        <v>8320</v>
      </c>
      <c r="F19" s="228">
        <v>4249</v>
      </c>
      <c r="G19" s="228">
        <v>4071</v>
      </c>
      <c r="H19" s="229">
        <v>195</v>
      </c>
      <c r="I19" s="228">
        <v>94</v>
      </c>
      <c r="J19" s="228">
        <v>101</v>
      </c>
      <c r="K19" s="229">
        <v>3</v>
      </c>
      <c r="L19" s="228">
        <v>0</v>
      </c>
      <c r="M19" s="228">
        <v>3</v>
      </c>
      <c r="N19" s="229">
        <v>8129</v>
      </c>
      <c r="O19" s="229">
        <v>4144</v>
      </c>
      <c r="P19" s="229">
        <v>3985</v>
      </c>
      <c r="Q19" s="229">
        <v>8071</v>
      </c>
      <c r="R19" s="228">
        <v>4115</v>
      </c>
      <c r="S19" s="228">
        <v>3956</v>
      </c>
      <c r="T19" s="229">
        <v>15</v>
      </c>
      <c r="U19" s="228">
        <v>9</v>
      </c>
      <c r="V19" s="228">
        <v>6</v>
      </c>
      <c r="W19" s="229">
        <v>3</v>
      </c>
      <c r="X19" s="228">
        <v>0</v>
      </c>
      <c r="Y19" s="228">
        <v>3</v>
      </c>
      <c r="Z19" s="230">
        <v>40</v>
      </c>
      <c r="AA19" s="230">
        <v>20</v>
      </c>
      <c r="AB19" s="230">
        <v>20</v>
      </c>
      <c r="AC19" s="231">
        <v>95.43320028175629</v>
      </c>
      <c r="AD19" s="360" t="s">
        <v>661</v>
      </c>
    </row>
    <row r="20" spans="1:30" s="35" customFormat="1" ht="41.1" customHeight="1">
      <c r="A20" s="155" t="s">
        <v>730</v>
      </c>
      <c r="B20" s="228">
        <v>8233</v>
      </c>
      <c r="C20" s="228">
        <v>4164</v>
      </c>
      <c r="D20" s="228">
        <v>4069</v>
      </c>
      <c r="E20" s="229">
        <v>8089</v>
      </c>
      <c r="F20" s="228">
        <v>4098</v>
      </c>
      <c r="G20" s="228">
        <v>3991</v>
      </c>
      <c r="H20" s="229">
        <v>134</v>
      </c>
      <c r="I20" s="228">
        <v>61</v>
      </c>
      <c r="J20" s="228">
        <v>73</v>
      </c>
      <c r="K20" s="229">
        <v>10</v>
      </c>
      <c r="L20" s="228">
        <v>5</v>
      </c>
      <c r="M20" s="228">
        <v>5</v>
      </c>
      <c r="N20" s="229">
        <v>7946</v>
      </c>
      <c r="O20" s="229">
        <v>4023</v>
      </c>
      <c r="P20" s="229">
        <v>3923</v>
      </c>
      <c r="Q20" s="229">
        <v>7919</v>
      </c>
      <c r="R20" s="228">
        <v>4010</v>
      </c>
      <c r="S20" s="228">
        <v>3909</v>
      </c>
      <c r="T20" s="229">
        <v>8</v>
      </c>
      <c r="U20" s="228">
        <v>5</v>
      </c>
      <c r="V20" s="228">
        <v>3</v>
      </c>
      <c r="W20" s="229">
        <v>10</v>
      </c>
      <c r="X20" s="228">
        <v>5</v>
      </c>
      <c r="Y20" s="228">
        <v>5</v>
      </c>
      <c r="Z20" s="230">
        <v>9</v>
      </c>
      <c r="AA20" s="230">
        <v>3</v>
      </c>
      <c r="AB20" s="230">
        <v>6</v>
      </c>
      <c r="AC20" s="231">
        <v>96.51402890805296</v>
      </c>
      <c r="AD20" s="360" t="s">
        <v>730</v>
      </c>
    </row>
    <row r="21" spans="1:30" s="36" customFormat="1" ht="6.75" customHeight="1" thickBot="1">
      <c r="A21" s="595"/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96"/>
      <c r="AD21" s="438"/>
    </row>
    <row r="22" spans="1:30" s="9" customFormat="1" ht="12.95" customHeight="1">
      <c r="A22" s="398" t="s">
        <v>262</v>
      </c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724"/>
      <c r="O22" s="724"/>
      <c r="P22" s="724"/>
      <c r="Q22" s="724"/>
      <c r="R22" s="724"/>
      <c r="S22" s="724"/>
      <c r="T22" s="922" t="s">
        <v>220</v>
      </c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</row>
    <row r="23" spans="1:30" ht="12.95" customHeight="1">
      <c r="A23" s="914" t="s">
        <v>1021</v>
      </c>
      <c r="B23" s="914"/>
      <c r="C23" s="914"/>
      <c r="D23" s="914"/>
      <c r="E23" s="914"/>
      <c r="F23" s="223"/>
      <c r="G23" s="223"/>
      <c r="H23" s="223"/>
      <c r="I23" s="223"/>
      <c r="J23" s="223"/>
      <c r="K23" s="223"/>
      <c r="L23" s="223"/>
      <c r="M23" s="223"/>
      <c r="N23" s="233"/>
      <c r="O23" s="233"/>
      <c r="P23" s="233"/>
      <c r="Q23" s="233"/>
      <c r="R23" s="233"/>
      <c r="S23" s="233"/>
      <c r="T23" s="233"/>
      <c r="U23" s="923" t="s">
        <v>725</v>
      </c>
      <c r="V23" s="923"/>
      <c r="W23" s="923"/>
      <c r="X23" s="923"/>
      <c r="Y23" s="923"/>
      <c r="Z23" s="923"/>
      <c r="AA23" s="923"/>
      <c r="AB23" s="923"/>
      <c r="AC23" s="923"/>
      <c r="AD23" s="923"/>
    </row>
    <row r="24" ht="13.5"/>
    <row r="25" spans="11:29" ht="13.5">
      <c r="K25" t="s">
        <v>9</v>
      </c>
      <c r="AC25" t="s">
        <v>9</v>
      </c>
    </row>
  </sheetData>
  <mergeCells count="19">
    <mergeCell ref="N3:AD3"/>
    <mergeCell ref="A3:M3"/>
    <mergeCell ref="K7:M8"/>
    <mergeCell ref="N7:P8"/>
    <mergeCell ref="Q7:S8"/>
    <mergeCell ref="T7:V8"/>
    <mergeCell ref="W7:Y8"/>
    <mergeCell ref="Z7:AB8"/>
    <mergeCell ref="A6:A10"/>
    <mergeCell ref="B6:M6"/>
    <mergeCell ref="A23:E23"/>
    <mergeCell ref="N6:AB6"/>
    <mergeCell ref="AD6:AD10"/>
    <mergeCell ref="AC6:AC8"/>
    <mergeCell ref="B7:D8"/>
    <mergeCell ref="E7:G8"/>
    <mergeCell ref="H7:J8"/>
    <mergeCell ref="T22:AD22"/>
    <mergeCell ref="U23:AD23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1" manualBreakCount="1">
    <brk id="13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Layout" zoomScaleSheetLayoutView="100" workbookViewId="0" topLeftCell="A1">
      <selection activeCell="M1" sqref="M1:V29"/>
    </sheetView>
  </sheetViews>
  <sheetFormatPr defaultColWidth="8.88671875" defaultRowHeight="13.5"/>
  <cols>
    <col min="1" max="1" width="7.4453125" style="0" customWidth="1"/>
    <col min="2" max="2" width="8.3359375" style="0" customWidth="1"/>
    <col min="3" max="3" width="4.99609375" style="0" customWidth="1"/>
    <col min="4" max="4" width="5.77734375" style="0" customWidth="1"/>
    <col min="5" max="5" width="5.21484375" style="0" customWidth="1"/>
    <col min="6" max="6" width="5.4453125" style="0" customWidth="1"/>
    <col min="7" max="7" width="4.10546875" style="0" customWidth="1"/>
    <col min="8" max="8" width="5.10546875" style="0" customWidth="1"/>
    <col min="9" max="9" width="5.3359375" style="0" customWidth="1"/>
    <col min="10" max="10" width="4.4453125" style="0" customWidth="1"/>
    <col min="11" max="11" width="4.88671875" style="0" customWidth="1"/>
    <col min="12" max="12" width="5.4453125" style="0" customWidth="1"/>
    <col min="13" max="13" width="4.99609375" style="0" customWidth="1"/>
    <col min="14" max="15" width="5.99609375" style="0" customWidth="1"/>
    <col min="16" max="16" width="4.99609375" style="0" customWidth="1"/>
    <col min="17" max="18" width="6.77734375" style="0" customWidth="1"/>
    <col min="19" max="19" width="5.99609375" style="0" customWidth="1"/>
    <col min="20" max="21" width="6.77734375" style="0" customWidth="1"/>
    <col min="22" max="22" width="11.6640625" style="0" customWidth="1"/>
  </cols>
  <sheetData>
    <row r="1" spans="1:22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33"/>
      <c r="N1" s="233"/>
      <c r="O1" s="233"/>
      <c r="P1" s="233"/>
      <c r="Q1" s="233"/>
      <c r="R1" s="233"/>
      <c r="S1" s="233"/>
      <c r="T1" s="233"/>
      <c r="U1" s="233"/>
      <c r="V1" s="718"/>
    </row>
    <row r="2" spans="1:22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1:22" ht="20.1" customHeight="1">
      <c r="A3" s="733" t="s">
        <v>49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61" t="s">
        <v>50</v>
      </c>
      <c r="N3" s="761"/>
      <c r="O3" s="761"/>
      <c r="P3" s="761"/>
      <c r="Q3" s="761"/>
      <c r="R3" s="761"/>
      <c r="S3" s="761"/>
      <c r="T3" s="761"/>
      <c r="U3" s="761"/>
      <c r="V3" s="761"/>
    </row>
    <row r="4" spans="1:22" ht="1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545"/>
      <c r="N4" s="545"/>
      <c r="O4" s="545"/>
      <c r="P4" s="545"/>
      <c r="Q4" s="545"/>
      <c r="R4" s="545"/>
      <c r="S4" s="545"/>
      <c r="T4" s="545"/>
      <c r="U4" s="545"/>
      <c r="V4" s="233"/>
    </row>
    <row r="5" spans="1:22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ht="15" customHeight="1" thickBot="1">
      <c r="A6" s="398" t="s">
        <v>41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99"/>
      <c r="M6" s="719"/>
      <c r="N6" s="719"/>
      <c r="O6" s="719"/>
      <c r="P6" s="233"/>
      <c r="Q6" s="233"/>
      <c r="R6" s="233"/>
      <c r="S6" s="233"/>
      <c r="T6" s="233"/>
      <c r="U6" s="233"/>
      <c r="V6" s="198" t="s">
        <v>871</v>
      </c>
    </row>
    <row r="7" spans="1:22" ht="15" customHeight="1">
      <c r="A7" s="734" t="s">
        <v>325</v>
      </c>
      <c r="B7" s="764" t="s">
        <v>43</v>
      </c>
      <c r="C7" s="764" t="s">
        <v>44</v>
      </c>
      <c r="D7" s="755" t="s">
        <v>118</v>
      </c>
      <c r="E7" s="756"/>
      <c r="F7" s="757"/>
      <c r="G7" s="755" t="s">
        <v>119</v>
      </c>
      <c r="H7" s="756"/>
      <c r="I7" s="757"/>
      <c r="J7" s="755" t="s">
        <v>872</v>
      </c>
      <c r="K7" s="756"/>
      <c r="L7" s="756"/>
      <c r="M7" s="756" t="s">
        <v>371</v>
      </c>
      <c r="N7" s="756"/>
      <c r="O7" s="757"/>
      <c r="P7" s="755" t="s">
        <v>873</v>
      </c>
      <c r="Q7" s="756"/>
      <c r="R7" s="757"/>
      <c r="S7" s="755" t="s">
        <v>874</v>
      </c>
      <c r="T7" s="756"/>
      <c r="U7" s="756"/>
      <c r="V7" s="741" t="s">
        <v>324</v>
      </c>
    </row>
    <row r="8" spans="1:22" s="13" customFormat="1" ht="15" customHeight="1">
      <c r="A8" s="735"/>
      <c r="B8" s="765"/>
      <c r="C8" s="765"/>
      <c r="D8" s="763" t="s">
        <v>45</v>
      </c>
      <c r="E8" s="759"/>
      <c r="F8" s="760"/>
      <c r="G8" s="763" t="s">
        <v>47</v>
      </c>
      <c r="H8" s="759"/>
      <c r="I8" s="760"/>
      <c r="J8" s="763" t="s">
        <v>843</v>
      </c>
      <c r="K8" s="759"/>
      <c r="L8" s="759"/>
      <c r="M8" s="758" t="s">
        <v>372</v>
      </c>
      <c r="N8" s="759"/>
      <c r="O8" s="760"/>
      <c r="P8" s="763" t="s">
        <v>738</v>
      </c>
      <c r="Q8" s="759"/>
      <c r="R8" s="760"/>
      <c r="S8" s="763" t="s">
        <v>739</v>
      </c>
      <c r="T8" s="759"/>
      <c r="U8" s="759"/>
      <c r="V8" s="742"/>
    </row>
    <row r="9" spans="1:22" ht="15" customHeight="1">
      <c r="A9" s="735"/>
      <c r="B9" s="421" t="s">
        <v>875</v>
      </c>
      <c r="C9" s="421" t="s">
        <v>283</v>
      </c>
      <c r="D9" s="422"/>
      <c r="E9" s="423" t="s">
        <v>32</v>
      </c>
      <c r="F9" s="423" t="s">
        <v>34</v>
      </c>
      <c r="G9" s="422"/>
      <c r="H9" s="423" t="s">
        <v>32</v>
      </c>
      <c r="I9" s="423" t="s">
        <v>34</v>
      </c>
      <c r="J9" s="422"/>
      <c r="K9" s="423" t="s">
        <v>32</v>
      </c>
      <c r="L9" s="424" t="s">
        <v>34</v>
      </c>
      <c r="M9" s="425"/>
      <c r="N9" s="423" t="s">
        <v>32</v>
      </c>
      <c r="O9" s="423" t="s">
        <v>34</v>
      </c>
      <c r="P9" s="541"/>
      <c r="Q9" s="423" t="s">
        <v>32</v>
      </c>
      <c r="R9" s="423" t="s">
        <v>34</v>
      </c>
      <c r="S9" s="541"/>
      <c r="T9" s="423" t="s">
        <v>120</v>
      </c>
      <c r="U9" s="423" t="s">
        <v>138</v>
      </c>
      <c r="V9" s="742"/>
    </row>
    <row r="10" spans="1:22" ht="15" customHeight="1" thickBot="1">
      <c r="A10" s="754"/>
      <c r="B10" s="426"/>
      <c r="C10" s="426"/>
      <c r="D10" s="427"/>
      <c r="E10" s="427" t="s">
        <v>33</v>
      </c>
      <c r="F10" s="427" t="s">
        <v>35</v>
      </c>
      <c r="G10" s="427"/>
      <c r="H10" s="427" t="s">
        <v>33</v>
      </c>
      <c r="I10" s="427" t="s">
        <v>35</v>
      </c>
      <c r="J10" s="427"/>
      <c r="K10" s="427" t="s">
        <v>33</v>
      </c>
      <c r="L10" s="428" t="s">
        <v>35</v>
      </c>
      <c r="M10" s="429"/>
      <c r="N10" s="546" t="s">
        <v>33</v>
      </c>
      <c r="O10" s="546" t="s">
        <v>35</v>
      </c>
      <c r="P10" s="546"/>
      <c r="Q10" s="546" t="s">
        <v>33</v>
      </c>
      <c r="R10" s="546" t="s">
        <v>35</v>
      </c>
      <c r="S10" s="546"/>
      <c r="T10" s="546" t="s">
        <v>72</v>
      </c>
      <c r="U10" s="546" t="s">
        <v>73</v>
      </c>
      <c r="V10" s="762"/>
    </row>
    <row r="11" spans="1:22" s="35" customFormat="1" ht="32.25" customHeight="1">
      <c r="A11" s="256" t="s">
        <v>185</v>
      </c>
      <c r="B11" s="430">
        <v>137</v>
      </c>
      <c r="C11" s="430">
        <v>522</v>
      </c>
      <c r="D11" s="430">
        <v>9966</v>
      </c>
      <c r="E11" s="430">
        <v>5069</v>
      </c>
      <c r="F11" s="430">
        <v>4897</v>
      </c>
      <c r="G11" s="430">
        <v>768</v>
      </c>
      <c r="H11" s="430">
        <v>16</v>
      </c>
      <c r="I11" s="430">
        <v>752</v>
      </c>
      <c r="J11" s="430">
        <v>23</v>
      </c>
      <c r="K11" s="430">
        <v>13</v>
      </c>
      <c r="L11" s="430">
        <v>10</v>
      </c>
      <c r="M11" s="430" t="s">
        <v>97</v>
      </c>
      <c r="N11" s="430" t="s">
        <v>97</v>
      </c>
      <c r="O11" s="430" t="s">
        <v>97</v>
      </c>
      <c r="P11" s="430">
        <v>7733</v>
      </c>
      <c r="Q11" s="430">
        <v>4038</v>
      </c>
      <c r="R11" s="430">
        <v>3695</v>
      </c>
      <c r="S11" s="430">
        <v>472</v>
      </c>
      <c r="T11" s="430">
        <v>471</v>
      </c>
      <c r="U11" s="300">
        <v>1</v>
      </c>
      <c r="V11" s="257" t="s">
        <v>185</v>
      </c>
    </row>
    <row r="12" spans="1:22" ht="32.25" customHeight="1">
      <c r="A12" s="431" t="s">
        <v>876</v>
      </c>
      <c r="B12" s="432">
        <v>102</v>
      </c>
      <c r="C12" s="394">
        <v>413</v>
      </c>
      <c r="D12" s="394">
        <v>8095</v>
      </c>
      <c r="E12" s="394">
        <v>4099</v>
      </c>
      <c r="F12" s="394">
        <v>3996</v>
      </c>
      <c r="G12" s="394">
        <v>613</v>
      </c>
      <c r="H12" s="394">
        <v>15</v>
      </c>
      <c r="I12" s="394">
        <v>598</v>
      </c>
      <c r="J12" s="394">
        <v>15</v>
      </c>
      <c r="K12" s="394">
        <v>8</v>
      </c>
      <c r="L12" s="394">
        <v>7</v>
      </c>
      <c r="M12" s="394" t="s">
        <v>97</v>
      </c>
      <c r="N12" s="394" t="s">
        <v>97</v>
      </c>
      <c r="O12" s="394" t="s">
        <v>97</v>
      </c>
      <c r="P12" s="394">
        <v>5976</v>
      </c>
      <c r="Q12" s="394">
        <v>3085</v>
      </c>
      <c r="R12" s="394">
        <v>2891</v>
      </c>
      <c r="S12" s="394">
        <v>370</v>
      </c>
      <c r="T12" s="394">
        <v>369</v>
      </c>
      <c r="U12" s="433">
        <v>1</v>
      </c>
      <c r="V12" s="255" t="s">
        <v>183</v>
      </c>
    </row>
    <row r="13" spans="1:22" ht="32.25" customHeight="1">
      <c r="A13" s="431" t="s">
        <v>877</v>
      </c>
      <c r="B13" s="432">
        <v>35</v>
      </c>
      <c r="C13" s="394">
        <v>109</v>
      </c>
      <c r="D13" s="394">
        <v>1871</v>
      </c>
      <c r="E13" s="394">
        <v>970</v>
      </c>
      <c r="F13" s="394">
        <v>901</v>
      </c>
      <c r="G13" s="394">
        <v>155</v>
      </c>
      <c r="H13" s="394">
        <v>1</v>
      </c>
      <c r="I13" s="394">
        <v>154</v>
      </c>
      <c r="J13" s="394">
        <v>8</v>
      </c>
      <c r="K13" s="394">
        <v>5</v>
      </c>
      <c r="L13" s="394">
        <v>3</v>
      </c>
      <c r="M13" s="394" t="s">
        <v>97</v>
      </c>
      <c r="N13" s="394" t="s">
        <v>97</v>
      </c>
      <c r="O13" s="394" t="s">
        <v>97</v>
      </c>
      <c r="P13" s="394">
        <v>1757</v>
      </c>
      <c r="Q13" s="394">
        <v>953</v>
      </c>
      <c r="R13" s="394">
        <v>804</v>
      </c>
      <c r="S13" s="394">
        <v>102</v>
      </c>
      <c r="T13" s="394">
        <v>102</v>
      </c>
      <c r="U13" s="433">
        <v>0</v>
      </c>
      <c r="V13" s="255" t="s">
        <v>184</v>
      </c>
    </row>
    <row r="14" spans="1:22" s="16" customFormat="1" ht="32.25" customHeight="1">
      <c r="A14" s="155" t="s">
        <v>228</v>
      </c>
      <c r="B14" s="434">
        <v>138</v>
      </c>
      <c r="C14" s="147">
        <v>546</v>
      </c>
      <c r="D14" s="147">
        <v>10361</v>
      </c>
      <c r="E14" s="147">
        <v>5312</v>
      </c>
      <c r="F14" s="147">
        <v>5049</v>
      </c>
      <c r="G14" s="147">
        <v>748</v>
      </c>
      <c r="H14" s="147">
        <v>18</v>
      </c>
      <c r="I14" s="147">
        <v>730</v>
      </c>
      <c r="J14" s="147">
        <v>61</v>
      </c>
      <c r="K14" s="147">
        <v>25</v>
      </c>
      <c r="L14" s="147">
        <v>36</v>
      </c>
      <c r="M14" s="147" t="s">
        <v>97</v>
      </c>
      <c r="N14" s="147" t="s">
        <v>97</v>
      </c>
      <c r="O14" s="147" t="s">
        <v>97</v>
      </c>
      <c r="P14" s="147">
        <v>7621</v>
      </c>
      <c r="Q14" s="147">
        <v>3873</v>
      </c>
      <c r="R14" s="147">
        <v>3748</v>
      </c>
      <c r="S14" s="147">
        <v>543</v>
      </c>
      <c r="T14" s="147">
        <v>483</v>
      </c>
      <c r="U14" s="300">
        <v>60</v>
      </c>
      <c r="V14" s="360" t="s">
        <v>141</v>
      </c>
    </row>
    <row r="15" spans="1:22" s="216" customFormat="1" ht="32.25" customHeight="1">
      <c r="A15" s="155" t="s">
        <v>284</v>
      </c>
      <c r="B15" s="434">
        <v>139</v>
      </c>
      <c r="C15" s="147">
        <v>574</v>
      </c>
      <c r="D15" s="147">
        <v>10890</v>
      </c>
      <c r="E15" s="147">
        <v>5470</v>
      </c>
      <c r="F15" s="147">
        <v>5420</v>
      </c>
      <c r="G15" s="147">
        <v>842</v>
      </c>
      <c r="H15" s="147">
        <v>17</v>
      </c>
      <c r="I15" s="147">
        <v>825</v>
      </c>
      <c r="J15" s="147">
        <v>66</v>
      </c>
      <c r="K15" s="147">
        <v>25</v>
      </c>
      <c r="L15" s="147">
        <v>41</v>
      </c>
      <c r="M15" s="147" t="s">
        <v>97</v>
      </c>
      <c r="N15" s="147" t="s">
        <v>97</v>
      </c>
      <c r="O15" s="147" t="s">
        <v>97</v>
      </c>
      <c r="P15" s="147">
        <v>3928</v>
      </c>
      <c r="Q15" s="147">
        <v>2073</v>
      </c>
      <c r="R15" s="147">
        <v>1855</v>
      </c>
      <c r="S15" s="147">
        <v>671</v>
      </c>
      <c r="T15" s="147">
        <v>613</v>
      </c>
      <c r="U15" s="300">
        <v>58</v>
      </c>
      <c r="V15" s="360" t="s">
        <v>227</v>
      </c>
    </row>
    <row r="16" spans="1:22" s="241" customFormat="1" ht="32.25" customHeight="1">
      <c r="A16" s="155" t="s">
        <v>360</v>
      </c>
      <c r="B16" s="147">
        <v>141</v>
      </c>
      <c r="C16" s="147">
        <v>579</v>
      </c>
      <c r="D16" s="147">
        <v>10731</v>
      </c>
      <c r="E16" s="147">
        <v>5357</v>
      </c>
      <c r="F16" s="147">
        <v>5374</v>
      </c>
      <c r="G16" s="147">
        <v>844</v>
      </c>
      <c r="H16" s="147">
        <v>18</v>
      </c>
      <c r="I16" s="147">
        <v>826</v>
      </c>
      <c r="J16" s="147">
        <v>105</v>
      </c>
      <c r="K16" s="147">
        <v>39</v>
      </c>
      <c r="L16" s="147">
        <v>66</v>
      </c>
      <c r="M16" s="147" t="s">
        <v>97</v>
      </c>
      <c r="N16" s="147" t="s">
        <v>97</v>
      </c>
      <c r="O16" s="147" t="s">
        <v>97</v>
      </c>
      <c r="P16" s="147">
        <v>4174</v>
      </c>
      <c r="Q16" s="147">
        <v>2172</v>
      </c>
      <c r="R16" s="147">
        <v>2002</v>
      </c>
      <c r="S16" s="147">
        <v>574</v>
      </c>
      <c r="T16" s="147">
        <v>520</v>
      </c>
      <c r="U16" s="300">
        <v>54</v>
      </c>
      <c r="V16" s="360" t="s">
        <v>359</v>
      </c>
    </row>
    <row r="17" spans="1:22" s="241" customFormat="1" ht="32.25" customHeight="1">
      <c r="A17" s="155" t="s">
        <v>509</v>
      </c>
      <c r="B17" s="147">
        <v>140</v>
      </c>
      <c r="C17" s="147">
        <v>566</v>
      </c>
      <c r="D17" s="147">
        <v>10066</v>
      </c>
      <c r="E17" s="147">
        <v>5068</v>
      </c>
      <c r="F17" s="147">
        <v>4998</v>
      </c>
      <c r="G17" s="147">
        <v>835</v>
      </c>
      <c r="H17" s="147">
        <v>18</v>
      </c>
      <c r="I17" s="147">
        <v>817</v>
      </c>
      <c r="J17" s="147">
        <v>98</v>
      </c>
      <c r="K17" s="147">
        <v>38</v>
      </c>
      <c r="L17" s="147">
        <v>60</v>
      </c>
      <c r="M17" s="147">
        <v>4270</v>
      </c>
      <c r="N17" s="147">
        <v>2150</v>
      </c>
      <c r="O17" s="147">
        <v>2120</v>
      </c>
      <c r="P17" s="147">
        <v>4495</v>
      </c>
      <c r="Q17" s="147">
        <v>2224</v>
      </c>
      <c r="R17" s="147">
        <v>2271</v>
      </c>
      <c r="S17" s="147">
        <v>468</v>
      </c>
      <c r="T17" s="147">
        <v>439</v>
      </c>
      <c r="U17" s="300">
        <v>29</v>
      </c>
      <c r="V17" s="360" t="s">
        <v>508</v>
      </c>
    </row>
    <row r="18" spans="1:22" s="241" customFormat="1" ht="32.25" customHeight="1">
      <c r="A18" s="155" t="s">
        <v>651</v>
      </c>
      <c r="B18" s="147">
        <v>131</v>
      </c>
      <c r="C18" s="147">
        <v>521</v>
      </c>
      <c r="D18" s="147">
        <v>9232</v>
      </c>
      <c r="E18" s="147">
        <v>4629</v>
      </c>
      <c r="F18" s="147">
        <v>4603</v>
      </c>
      <c r="G18" s="147">
        <v>777</v>
      </c>
      <c r="H18" s="147">
        <v>13</v>
      </c>
      <c r="I18" s="147">
        <v>764</v>
      </c>
      <c r="J18" s="147">
        <v>71</v>
      </c>
      <c r="K18" s="147">
        <v>32</v>
      </c>
      <c r="L18" s="147">
        <v>39</v>
      </c>
      <c r="M18" s="147">
        <v>4629</v>
      </c>
      <c r="N18" s="147">
        <v>2350</v>
      </c>
      <c r="O18" s="147">
        <v>2279</v>
      </c>
      <c r="P18" s="147">
        <v>3585</v>
      </c>
      <c r="Q18" s="147">
        <v>1804</v>
      </c>
      <c r="R18" s="147">
        <v>1781</v>
      </c>
      <c r="S18" s="147">
        <v>396</v>
      </c>
      <c r="T18" s="147">
        <v>368</v>
      </c>
      <c r="U18" s="147">
        <v>28</v>
      </c>
      <c r="V18" s="360" t="s">
        <v>656</v>
      </c>
    </row>
    <row r="19" spans="1:22" s="241" customFormat="1" ht="32.25" customHeight="1">
      <c r="A19" s="155" t="s">
        <v>721</v>
      </c>
      <c r="B19" s="147">
        <v>129</v>
      </c>
      <c r="C19" s="147">
        <v>556</v>
      </c>
      <c r="D19" s="147">
        <v>8790</v>
      </c>
      <c r="E19" s="147">
        <v>4382</v>
      </c>
      <c r="F19" s="147">
        <v>4408</v>
      </c>
      <c r="G19" s="147">
        <v>840</v>
      </c>
      <c r="H19" s="147">
        <v>16</v>
      </c>
      <c r="I19" s="147">
        <v>824</v>
      </c>
      <c r="J19" s="147">
        <v>74</v>
      </c>
      <c r="K19" s="147">
        <v>35</v>
      </c>
      <c r="L19" s="147">
        <v>39</v>
      </c>
      <c r="M19" s="147">
        <v>3867</v>
      </c>
      <c r="N19" s="147">
        <v>1956</v>
      </c>
      <c r="O19" s="147">
        <v>1911</v>
      </c>
      <c r="P19" s="147">
        <v>3608</v>
      </c>
      <c r="Q19" s="147">
        <v>1839</v>
      </c>
      <c r="R19" s="147">
        <v>1769</v>
      </c>
      <c r="S19" s="147">
        <v>381</v>
      </c>
      <c r="T19" s="147">
        <v>359</v>
      </c>
      <c r="U19" s="147">
        <v>22</v>
      </c>
      <c r="V19" s="360" t="s">
        <v>721</v>
      </c>
    </row>
    <row r="20" spans="1:22" s="241" customFormat="1" ht="32.25" customHeight="1">
      <c r="A20" s="155" t="s">
        <v>878</v>
      </c>
      <c r="B20" s="147">
        <f>SUM(B21:B23)</f>
        <v>132</v>
      </c>
      <c r="C20" s="147">
        <f aca="true" t="shared" si="0" ref="C20:U20">SUM(C21:C23)</f>
        <v>538</v>
      </c>
      <c r="D20" s="147">
        <f t="shared" si="0"/>
        <v>8793</v>
      </c>
      <c r="E20" s="147">
        <f t="shared" si="0"/>
        <v>4423</v>
      </c>
      <c r="F20" s="147">
        <f t="shared" si="0"/>
        <v>4370</v>
      </c>
      <c r="G20" s="147">
        <f t="shared" si="0"/>
        <v>894</v>
      </c>
      <c r="H20" s="147">
        <f t="shared" si="0"/>
        <v>17</v>
      </c>
      <c r="I20" s="147">
        <f t="shared" si="0"/>
        <v>877</v>
      </c>
      <c r="J20" s="147">
        <f t="shared" si="0"/>
        <v>80</v>
      </c>
      <c r="K20" s="147">
        <f t="shared" si="0"/>
        <v>38</v>
      </c>
      <c r="L20" s="147">
        <f t="shared" si="0"/>
        <v>42</v>
      </c>
      <c r="M20" s="147">
        <f t="shared" si="0"/>
        <v>3798</v>
      </c>
      <c r="N20" s="147">
        <f t="shared" si="0"/>
        <v>1935</v>
      </c>
      <c r="O20" s="147">
        <f t="shared" si="0"/>
        <v>1863</v>
      </c>
      <c r="P20" s="147">
        <f t="shared" si="0"/>
        <v>3385</v>
      </c>
      <c r="Q20" s="147">
        <f t="shared" si="0"/>
        <v>1698</v>
      </c>
      <c r="R20" s="147">
        <f t="shared" si="0"/>
        <v>1687</v>
      </c>
      <c r="S20" s="147">
        <f t="shared" si="0"/>
        <v>400</v>
      </c>
      <c r="T20" s="147">
        <f t="shared" si="0"/>
        <v>374</v>
      </c>
      <c r="U20" s="147">
        <f t="shared" si="0"/>
        <v>26</v>
      </c>
      <c r="V20" s="360" t="s">
        <v>879</v>
      </c>
    </row>
    <row r="21" spans="1:22" s="216" customFormat="1" ht="32.25" customHeight="1">
      <c r="A21" s="49" t="s">
        <v>172</v>
      </c>
      <c r="B21" s="68">
        <v>1</v>
      </c>
      <c r="C21" s="53">
        <v>7</v>
      </c>
      <c r="D21" s="53">
        <v>103</v>
      </c>
      <c r="E21" s="53">
        <f>D21-F21</f>
        <v>52</v>
      </c>
      <c r="F21" s="53">
        <v>51</v>
      </c>
      <c r="G21" s="53">
        <v>10</v>
      </c>
      <c r="H21" s="435">
        <f>G21-I21</f>
        <v>0</v>
      </c>
      <c r="I21" s="53">
        <v>10</v>
      </c>
      <c r="J21" s="53">
        <v>1</v>
      </c>
      <c r="K21" s="435">
        <f>J21-L21</f>
        <v>0</v>
      </c>
      <c r="L21" s="53">
        <v>1</v>
      </c>
      <c r="M21" s="53">
        <v>44</v>
      </c>
      <c r="N21" s="53">
        <f>M21-O21</f>
        <v>18</v>
      </c>
      <c r="O21" s="53">
        <v>26</v>
      </c>
      <c r="P21" s="53">
        <v>42</v>
      </c>
      <c r="Q21" s="53">
        <f>P21-R21</f>
        <v>20</v>
      </c>
      <c r="R21" s="53">
        <v>22</v>
      </c>
      <c r="S21" s="53">
        <v>8</v>
      </c>
      <c r="T21" s="53">
        <v>7</v>
      </c>
      <c r="U21" s="301">
        <v>1</v>
      </c>
      <c r="V21" s="598" t="s">
        <v>177</v>
      </c>
    </row>
    <row r="22" spans="1:22" s="216" customFormat="1" ht="32.25" customHeight="1">
      <c r="A22" s="49" t="s">
        <v>174</v>
      </c>
      <c r="B22" s="68">
        <v>89</v>
      </c>
      <c r="C22" s="53">
        <v>289</v>
      </c>
      <c r="D22" s="53">
        <v>4265</v>
      </c>
      <c r="E22" s="53">
        <f>D22-F22</f>
        <v>2140</v>
      </c>
      <c r="F22" s="53">
        <v>2125</v>
      </c>
      <c r="G22" s="53">
        <v>538</v>
      </c>
      <c r="H22" s="435">
        <f>G22-I22</f>
        <v>6</v>
      </c>
      <c r="I22" s="53">
        <v>532</v>
      </c>
      <c r="J22" s="53">
        <v>36</v>
      </c>
      <c r="K22" s="435">
        <f>J22-L22</f>
        <v>16</v>
      </c>
      <c r="L22" s="53">
        <v>20</v>
      </c>
      <c r="M22" s="53">
        <v>2213</v>
      </c>
      <c r="N22" s="53">
        <f>M22-O22</f>
        <v>1115</v>
      </c>
      <c r="O22" s="53">
        <v>1098</v>
      </c>
      <c r="P22" s="53">
        <v>1848</v>
      </c>
      <c r="Q22" s="53">
        <f>P22-R22</f>
        <v>946</v>
      </c>
      <c r="R22" s="53">
        <v>902</v>
      </c>
      <c r="S22" s="53">
        <v>92</v>
      </c>
      <c r="T22" s="53">
        <v>87</v>
      </c>
      <c r="U22" s="301">
        <v>5</v>
      </c>
      <c r="V22" s="598" t="s">
        <v>178</v>
      </c>
    </row>
    <row r="23" spans="1:22" s="216" customFormat="1" ht="32.25" customHeight="1">
      <c r="A23" s="49" t="s">
        <v>176</v>
      </c>
      <c r="B23" s="68">
        <v>42</v>
      </c>
      <c r="C23" s="53">
        <v>242</v>
      </c>
      <c r="D23" s="53">
        <v>4425</v>
      </c>
      <c r="E23" s="53">
        <f>D23-F23</f>
        <v>2231</v>
      </c>
      <c r="F23" s="53">
        <v>2194</v>
      </c>
      <c r="G23" s="53">
        <v>346</v>
      </c>
      <c r="H23" s="435">
        <f>G23-I23</f>
        <v>11</v>
      </c>
      <c r="I23" s="53">
        <v>335</v>
      </c>
      <c r="J23" s="53">
        <v>43</v>
      </c>
      <c r="K23" s="435">
        <f>J23-L23</f>
        <v>22</v>
      </c>
      <c r="L23" s="53">
        <v>21</v>
      </c>
      <c r="M23" s="53">
        <v>1541</v>
      </c>
      <c r="N23" s="53">
        <f>M23-O23</f>
        <v>802</v>
      </c>
      <c r="O23" s="53">
        <v>739</v>
      </c>
      <c r="P23" s="53">
        <v>1495</v>
      </c>
      <c r="Q23" s="53">
        <f>P23-R23</f>
        <v>732</v>
      </c>
      <c r="R23" s="53">
        <v>763</v>
      </c>
      <c r="S23" s="53">
        <v>300</v>
      </c>
      <c r="T23" s="53">
        <v>280</v>
      </c>
      <c r="U23" s="301">
        <v>20</v>
      </c>
      <c r="V23" s="598" t="s">
        <v>179</v>
      </c>
    </row>
    <row r="24" spans="1:22" s="16" customFormat="1" ht="6" customHeight="1" thickBot="1">
      <c r="A24" s="436"/>
      <c r="B24" s="437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20"/>
      <c r="V24" s="438"/>
    </row>
    <row r="25" spans="1:22" s="143" customFormat="1" ht="12.95" customHeight="1">
      <c r="A25" s="439" t="s">
        <v>641</v>
      </c>
      <c r="B25" s="440"/>
      <c r="C25" s="440"/>
      <c r="D25" s="440"/>
      <c r="E25" s="441"/>
      <c r="F25" s="441"/>
      <c r="G25" s="441"/>
      <c r="H25" s="441"/>
      <c r="I25" s="441"/>
      <c r="J25" s="441"/>
      <c r="K25" s="441"/>
      <c r="L25" s="399"/>
      <c r="M25" s="719"/>
      <c r="N25" s="719"/>
      <c r="O25" s="719"/>
      <c r="P25" s="720"/>
      <c r="Q25" s="720"/>
      <c r="R25" s="720"/>
      <c r="S25" s="720"/>
      <c r="T25" s="720"/>
      <c r="U25" s="720"/>
      <c r="V25" s="198" t="s">
        <v>880</v>
      </c>
    </row>
    <row r="26" spans="1:22" s="144" customFormat="1" ht="12.95" customHeight="1">
      <c r="A26" s="400" t="s">
        <v>881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0"/>
      <c r="N26" s="440"/>
      <c r="O26" s="440"/>
      <c r="P26" s="440"/>
      <c r="Q26" s="440"/>
      <c r="R26" s="440"/>
      <c r="S26" s="440"/>
      <c r="T26" s="440"/>
      <c r="U26" s="440"/>
      <c r="V26" s="198" t="s">
        <v>725</v>
      </c>
    </row>
    <row r="27" spans="1:22" s="144" customFormat="1" ht="12.95" customHeight="1">
      <c r="A27" s="443" t="s">
        <v>882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0"/>
      <c r="N27" s="440"/>
      <c r="O27" s="440"/>
      <c r="P27" s="440"/>
      <c r="Q27" s="440"/>
      <c r="R27" s="440"/>
      <c r="S27" s="440"/>
      <c r="T27" s="440"/>
      <c r="U27" s="440"/>
      <c r="V27" s="440"/>
    </row>
    <row r="28" spans="1:22" ht="12.95" customHeight="1">
      <c r="A28" s="352" t="s">
        <v>883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33"/>
      <c r="N28" s="233"/>
      <c r="O28" s="233"/>
      <c r="P28" s="233"/>
      <c r="Q28" s="233"/>
      <c r="R28" s="233"/>
      <c r="S28" s="233"/>
      <c r="T28" s="233"/>
      <c r="U28" s="233"/>
      <c r="V28" s="233"/>
    </row>
    <row r="29" spans="1:22" ht="12.95" customHeight="1">
      <c r="A29" s="352" t="s">
        <v>884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33"/>
      <c r="N29" s="233"/>
      <c r="O29" s="233"/>
      <c r="P29" s="233"/>
      <c r="Q29" s="233"/>
      <c r="R29" s="233"/>
      <c r="S29" s="233"/>
      <c r="T29" s="233"/>
      <c r="U29" s="233"/>
      <c r="V29" s="233"/>
    </row>
    <row r="30" ht="13.5">
      <c r="A30" s="261"/>
    </row>
  </sheetData>
  <mergeCells count="18">
    <mergeCell ref="M7:O7"/>
    <mergeCell ref="J7:L7"/>
    <mergeCell ref="A3:L3"/>
    <mergeCell ref="A7:A10"/>
    <mergeCell ref="D7:F7"/>
    <mergeCell ref="G7:I7"/>
    <mergeCell ref="M8:O8"/>
    <mergeCell ref="M3:V3"/>
    <mergeCell ref="P7:R7"/>
    <mergeCell ref="V7:V10"/>
    <mergeCell ref="S8:U8"/>
    <mergeCell ref="S7:U7"/>
    <mergeCell ref="P8:R8"/>
    <mergeCell ref="D8:F8"/>
    <mergeCell ref="G8:I8"/>
    <mergeCell ref="J8:L8"/>
    <mergeCell ref="B7:B8"/>
    <mergeCell ref="C7:C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2" manualBreakCount="2">
    <brk id="12" max="16383" man="1"/>
    <brk id="22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26"/>
  <sheetViews>
    <sheetView view="pageLayout" zoomScale="85" zoomScaleSheetLayoutView="100" zoomScalePageLayoutView="85" workbookViewId="0" topLeftCell="A4">
      <selection activeCell="M8" sqref="M8:O8"/>
    </sheetView>
  </sheetViews>
  <sheetFormatPr defaultColWidth="8.88671875" defaultRowHeight="13.5"/>
  <cols>
    <col min="1" max="1" width="7.3359375" style="30" customWidth="1"/>
    <col min="2" max="3" width="4.77734375" style="30" customWidth="1"/>
    <col min="4" max="4" width="7.99609375" style="30" customWidth="1"/>
    <col min="5" max="12" width="4.77734375" style="30" customWidth="1"/>
    <col min="13" max="13" width="7.5546875" style="30" customWidth="1"/>
    <col min="14" max="15" width="4.77734375" style="30" customWidth="1"/>
    <col min="16" max="18" width="7.3359375" style="30" customWidth="1"/>
    <col min="19" max="19" width="5.88671875" style="30" customWidth="1"/>
    <col min="20" max="20" width="5.99609375" style="30" customWidth="1"/>
    <col min="21" max="21" width="11.88671875" style="30" customWidth="1"/>
    <col min="22" max="16384" width="8.88671875" style="30" customWidth="1"/>
  </cols>
  <sheetData>
    <row r="1" spans="1:21" ht="12" customHeight="1">
      <c r="A1" s="704"/>
      <c r="B1" s="704"/>
      <c r="C1" s="704"/>
      <c r="D1" s="704"/>
      <c r="E1" s="704"/>
      <c r="F1" s="704"/>
      <c r="G1" s="704"/>
      <c r="H1" s="704"/>
      <c r="I1" s="704"/>
      <c r="J1" s="705"/>
      <c r="K1" s="934"/>
      <c r="L1" s="934"/>
      <c r="M1" s="934"/>
      <c r="N1" s="934"/>
      <c r="O1" s="548"/>
      <c r="P1" s="704"/>
      <c r="Q1" s="704"/>
      <c r="R1" s="704"/>
      <c r="S1" s="704"/>
      <c r="T1" s="704"/>
      <c r="U1" s="704"/>
    </row>
    <row r="2" spans="1:21" ht="12" customHeight="1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</row>
    <row r="3" spans="1:21" ht="20.1" customHeight="1">
      <c r="A3" s="947" t="s">
        <v>705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 t="s">
        <v>706</v>
      </c>
      <c r="N3" s="947"/>
      <c r="O3" s="947"/>
      <c r="P3" s="947"/>
      <c r="Q3" s="947"/>
      <c r="R3" s="947"/>
      <c r="S3" s="947"/>
      <c r="T3" s="947"/>
      <c r="U3" s="947"/>
    </row>
    <row r="4" spans="1:21" ht="24.75" customHeight="1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</row>
    <row r="5" spans="1:21" ht="15" customHeight="1" thickBot="1">
      <c r="A5" s="706" t="s">
        <v>79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607" t="s">
        <v>263</v>
      </c>
    </row>
    <row r="6" spans="1:21" s="31" customFormat="1" ht="18" customHeight="1">
      <c r="A6" s="948" t="s">
        <v>278</v>
      </c>
      <c r="B6" s="951" t="s">
        <v>1127</v>
      </c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707"/>
      <c r="P6" s="952" t="s">
        <v>1128</v>
      </c>
      <c r="Q6" s="952"/>
      <c r="R6" s="958"/>
      <c r="S6" s="951" t="s">
        <v>1129</v>
      </c>
      <c r="T6" s="952"/>
      <c r="U6" s="962" t="s">
        <v>246</v>
      </c>
    </row>
    <row r="7" spans="1:21" s="31" customFormat="1" ht="21" customHeight="1">
      <c r="A7" s="949"/>
      <c r="B7" s="941" t="s">
        <v>1130</v>
      </c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38" t="s">
        <v>1131</v>
      </c>
      <c r="Q7" s="953" t="s">
        <v>1132</v>
      </c>
      <c r="R7" s="956" t="s">
        <v>249</v>
      </c>
      <c r="S7" s="956" t="s">
        <v>250</v>
      </c>
      <c r="T7" s="956" t="s">
        <v>251</v>
      </c>
      <c r="U7" s="954"/>
    </row>
    <row r="8" spans="1:21" s="31" customFormat="1" ht="30.75" customHeight="1">
      <c r="A8" s="949"/>
      <c r="B8" s="938" t="s">
        <v>1133</v>
      </c>
      <c r="C8" s="941" t="s">
        <v>1134</v>
      </c>
      <c r="D8" s="942"/>
      <c r="E8" s="942"/>
      <c r="F8" s="942"/>
      <c r="G8" s="942"/>
      <c r="H8" s="942"/>
      <c r="I8" s="943"/>
      <c r="J8" s="931" t="s">
        <v>1176</v>
      </c>
      <c r="K8" s="932"/>
      <c r="L8" s="932"/>
      <c r="M8" s="932" t="s">
        <v>1175</v>
      </c>
      <c r="N8" s="932"/>
      <c r="O8" s="933"/>
      <c r="P8" s="939"/>
      <c r="Q8" s="954"/>
      <c r="R8" s="939"/>
      <c r="S8" s="957"/>
      <c r="T8" s="957"/>
      <c r="U8" s="954"/>
    </row>
    <row r="9" spans="1:21" s="31" customFormat="1" ht="32.25" customHeight="1">
      <c r="A9" s="949"/>
      <c r="B9" s="939"/>
      <c r="C9" s="938" t="s">
        <v>1135</v>
      </c>
      <c r="D9" s="935" t="s">
        <v>1136</v>
      </c>
      <c r="E9" s="938" t="s">
        <v>1137</v>
      </c>
      <c r="F9" s="938" t="s">
        <v>1138</v>
      </c>
      <c r="G9" s="938" t="s">
        <v>1139</v>
      </c>
      <c r="H9" s="956" t="s">
        <v>1140</v>
      </c>
      <c r="I9" s="938" t="s">
        <v>1141</v>
      </c>
      <c r="J9" s="938" t="s">
        <v>1135</v>
      </c>
      <c r="K9" s="938" t="s">
        <v>1142</v>
      </c>
      <c r="L9" s="953" t="s">
        <v>1143</v>
      </c>
      <c r="M9" s="944" t="s">
        <v>1144</v>
      </c>
      <c r="N9" s="938" t="s">
        <v>1145</v>
      </c>
      <c r="O9" s="964" t="s">
        <v>1146</v>
      </c>
      <c r="P9" s="939" t="s">
        <v>1147</v>
      </c>
      <c r="Q9" s="939" t="s">
        <v>1148</v>
      </c>
      <c r="R9" s="841" t="s">
        <v>264</v>
      </c>
      <c r="S9" s="841" t="s">
        <v>248</v>
      </c>
      <c r="T9" s="960" t="s">
        <v>247</v>
      </c>
      <c r="U9" s="954"/>
    </row>
    <row r="10" spans="1:21" s="266" customFormat="1" ht="19.5" customHeight="1">
      <c r="A10" s="949"/>
      <c r="B10" s="939"/>
      <c r="C10" s="939"/>
      <c r="D10" s="936"/>
      <c r="E10" s="939"/>
      <c r="F10" s="939"/>
      <c r="G10" s="939"/>
      <c r="H10" s="957"/>
      <c r="I10" s="939"/>
      <c r="J10" s="939"/>
      <c r="K10" s="939"/>
      <c r="L10" s="954"/>
      <c r="M10" s="945"/>
      <c r="N10" s="939"/>
      <c r="O10" s="965"/>
      <c r="P10" s="939"/>
      <c r="Q10" s="939"/>
      <c r="R10" s="841"/>
      <c r="S10" s="841"/>
      <c r="T10" s="960"/>
      <c r="U10" s="954"/>
    </row>
    <row r="11" spans="1:21" s="265" customFormat="1" ht="18" customHeight="1" thickBot="1">
      <c r="A11" s="950"/>
      <c r="B11" s="940"/>
      <c r="C11" s="940"/>
      <c r="D11" s="937"/>
      <c r="E11" s="940"/>
      <c r="F11" s="940"/>
      <c r="G11" s="940"/>
      <c r="H11" s="963"/>
      <c r="I11" s="940"/>
      <c r="J11" s="940"/>
      <c r="K11" s="940"/>
      <c r="L11" s="955"/>
      <c r="M11" s="946"/>
      <c r="N11" s="940"/>
      <c r="O11" s="966"/>
      <c r="P11" s="940"/>
      <c r="Q11" s="940"/>
      <c r="R11" s="842"/>
      <c r="S11" s="842"/>
      <c r="T11" s="961"/>
      <c r="U11" s="955"/>
    </row>
    <row r="12" spans="1:21" s="93" customFormat="1" ht="32.45" customHeight="1">
      <c r="A12" s="256" t="s">
        <v>294</v>
      </c>
      <c r="B12" s="153">
        <v>1456</v>
      </c>
      <c r="C12" s="153">
        <v>1348</v>
      </c>
      <c r="D12" s="153">
        <v>603</v>
      </c>
      <c r="E12" s="153">
        <v>206</v>
      </c>
      <c r="F12" s="153">
        <v>422</v>
      </c>
      <c r="G12" s="153">
        <v>0</v>
      </c>
      <c r="H12" s="67" t="s">
        <v>97</v>
      </c>
      <c r="I12" s="153">
        <v>117</v>
      </c>
      <c r="J12" s="153">
        <v>108</v>
      </c>
      <c r="K12" s="153">
        <v>90</v>
      </c>
      <c r="L12" s="153">
        <v>3</v>
      </c>
      <c r="M12" s="153">
        <v>7</v>
      </c>
      <c r="N12" s="153">
        <v>8</v>
      </c>
      <c r="O12" s="67" t="s">
        <v>97</v>
      </c>
      <c r="P12" s="153">
        <v>88889</v>
      </c>
      <c r="Q12" s="153">
        <v>4097</v>
      </c>
      <c r="R12" s="153">
        <v>9416</v>
      </c>
      <c r="S12" s="153">
        <v>78</v>
      </c>
      <c r="T12" s="153">
        <v>854</v>
      </c>
      <c r="U12" s="257" t="s">
        <v>294</v>
      </c>
    </row>
    <row r="13" spans="1:21" s="32" customFormat="1" ht="32.45" customHeight="1">
      <c r="A13" s="431" t="s">
        <v>180</v>
      </c>
      <c r="B13" s="101">
        <v>1325</v>
      </c>
      <c r="C13" s="103">
        <v>1224</v>
      </c>
      <c r="D13" s="103">
        <v>542</v>
      </c>
      <c r="E13" s="103">
        <v>190</v>
      </c>
      <c r="F13" s="103">
        <v>379</v>
      </c>
      <c r="G13" s="103">
        <v>0</v>
      </c>
      <c r="H13" s="68" t="s">
        <v>97</v>
      </c>
      <c r="I13" s="103">
        <v>113</v>
      </c>
      <c r="J13" s="103">
        <v>101</v>
      </c>
      <c r="K13" s="103">
        <v>85</v>
      </c>
      <c r="L13" s="103">
        <v>2</v>
      </c>
      <c r="M13" s="103">
        <v>7</v>
      </c>
      <c r="N13" s="103">
        <v>7</v>
      </c>
      <c r="O13" s="68" t="s">
        <v>97</v>
      </c>
      <c r="P13" s="101">
        <v>62811</v>
      </c>
      <c r="Q13" s="101">
        <v>3587</v>
      </c>
      <c r="R13" s="101">
        <v>8516</v>
      </c>
      <c r="S13" s="101">
        <v>75</v>
      </c>
      <c r="T13" s="101">
        <v>815</v>
      </c>
      <c r="U13" s="255" t="s">
        <v>299</v>
      </c>
    </row>
    <row r="14" spans="1:21" s="32" customFormat="1" ht="32.45" customHeight="1">
      <c r="A14" s="431" t="s">
        <v>1149</v>
      </c>
      <c r="B14" s="101">
        <v>131</v>
      </c>
      <c r="C14" s="103">
        <v>124</v>
      </c>
      <c r="D14" s="103">
        <v>61</v>
      </c>
      <c r="E14" s="103">
        <v>16</v>
      </c>
      <c r="F14" s="103">
        <v>43</v>
      </c>
      <c r="G14" s="103">
        <v>0</v>
      </c>
      <c r="H14" s="68" t="s">
        <v>97</v>
      </c>
      <c r="I14" s="103">
        <v>4</v>
      </c>
      <c r="J14" s="103">
        <v>7</v>
      </c>
      <c r="K14" s="103">
        <v>5</v>
      </c>
      <c r="L14" s="103">
        <v>1</v>
      </c>
      <c r="M14" s="103">
        <v>0</v>
      </c>
      <c r="N14" s="103">
        <v>1</v>
      </c>
      <c r="O14" s="68" t="s">
        <v>97</v>
      </c>
      <c r="P14" s="101">
        <v>26078</v>
      </c>
      <c r="Q14" s="101">
        <v>510</v>
      </c>
      <c r="R14" s="101">
        <v>900</v>
      </c>
      <c r="S14" s="101">
        <v>3</v>
      </c>
      <c r="T14" s="101">
        <v>39</v>
      </c>
      <c r="U14" s="255" t="s">
        <v>300</v>
      </c>
    </row>
    <row r="15" spans="1:21" s="247" customFormat="1" ht="32.45" customHeight="1">
      <c r="A15" s="258" t="s">
        <v>302</v>
      </c>
      <c r="B15" s="153">
        <v>1458</v>
      </c>
      <c r="C15" s="67">
        <v>1355</v>
      </c>
      <c r="D15" s="153">
        <v>606</v>
      </c>
      <c r="E15" s="67">
        <v>197</v>
      </c>
      <c r="F15" s="153">
        <v>419</v>
      </c>
      <c r="G15" s="156">
        <v>0</v>
      </c>
      <c r="H15" s="67">
        <v>66</v>
      </c>
      <c r="I15" s="67">
        <v>67</v>
      </c>
      <c r="J15" s="67">
        <v>103</v>
      </c>
      <c r="K15" s="67">
        <v>70</v>
      </c>
      <c r="L15" s="67">
        <v>4</v>
      </c>
      <c r="M15" s="67">
        <v>8</v>
      </c>
      <c r="N15" s="67">
        <v>4</v>
      </c>
      <c r="O15" s="67">
        <v>17</v>
      </c>
      <c r="P15" s="153">
        <v>64738</v>
      </c>
      <c r="Q15" s="153">
        <v>4214</v>
      </c>
      <c r="R15" s="153">
        <v>9308</v>
      </c>
      <c r="S15" s="153">
        <v>79</v>
      </c>
      <c r="T15" s="153">
        <v>893</v>
      </c>
      <c r="U15" s="259" t="s">
        <v>302</v>
      </c>
    </row>
    <row r="16" spans="1:21" s="227" customFormat="1" ht="32.45" customHeight="1">
      <c r="A16" s="258" t="s">
        <v>303</v>
      </c>
      <c r="B16" s="224">
        <v>1467</v>
      </c>
      <c r="C16" s="225">
        <v>1355</v>
      </c>
      <c r="D16" s="225">
        <v>616</v>
      </c>
      <c r="E16" s="225">
        <v>189</v>
      </c>
      <c r="F16" s="225">
        <v>416</v>
      </c>
      <c r="G16" s="225">
        <v>0</v>
      </c>
      <c r="H16" s="225">
        <v>61</v>
      </c>
      <c r="I16" s="225">
        <v>73</v>
      </c>
      <c r="J16" s="225">
        <v>112</v>
      </c>
      <c r="K16" s="225">
        <v>76</v>
      </c>
      <c r="L16" s="225">
        <v>5</v>
      </c>
      <c r="M16" s="225">
        <v>8</v>
      </c>
      <c r="N16" s="225">
        <v>5</v>
      </c>
      <c r="O16" s="225">
        <v>18</v>
      </c>
      <c r="P16" s="226">
        <v>66053</v>
      </c>
      <c r="Q16" s="224">
        <v>4407</v>
      </c>
      <c r="R16" s="225">
        <v>9119</v>
      </c>
      <c r="S16" s="252">
        <v>83</v>
      </c>
      <c r="T16" s="253">
        <v>1026</v>
      </c>
      <c r="U16" s="259" t="s">
        <v>298</v>
      </c>
    </row>
    <row r="17" spans="1:21" s="227" customFormat="1" ht="32.45" customHeight="1">
      <c r="A17" s="155" t="s">
        <v>361</v>
      </c>
      <c r="B17" s="224">
        <v>1455</v>
      </c>
      <c r="C17" s="225">
        <v>1344</v>
      </c>
      <c r="D17" s="225">
        <v>612</v>
      </c>
      <c r="E17" s="225">
        <v>179</v>
      </c>
      <c r="F17" s="225">
        <v>416</v>
      </c>
      <c r="G17" s="225">
        <v>0</v>
      </c>
      <c r="H17" s="225">
        <v>58</v>
      </c>
      <c r="I17" s="225">
        <v>79</v>
      </c>
      <c r="J17" s="225">
        <v>111</v>
      </c>
      <c r="K17" s="225">
        <v>75</v>
      </c>
      <c r="L17" s="225">
        <v>6</v>
      </c>
      <c r="M17" s="225">
        <v>8</v>
      </c>
      <c r="N17" s="225">
        <v>6</v>
      </c>
      <c r="O17" s="225">
        <v>16</v>
      </c>
      <c r="P17" s="226">
        <v>65373</v>
      </c>
      <c r="Q17" s="226">
        <v>4287</v>
      </c>
      <c r="R17" s="225">
        <v>8913</v>
      </c>
      <c r="S17" s="252">
        <v>90</v>
      </c>
      <c r="T17" s="253">
        <v>1037</v>
      </c>
      <c r="U17" s="360" t="s">
        <v>361</v>
      </c>
    </row>
    <row r="18" spans="1:21" s="227" customFormat="1" ht="32.45" customHeight="1">
      <c r="A18" s="155" t="s">
        <v>511</v>
      </c>
      <c r="B18" s="224">
        <v>1413</v>
      </c>
      <c r="C18" s="225">
        <v>1293</v>
      </c>
      <c r="D18" s="225">
        <v>598</v>
      </c>
      <c r="E18" s="225">
        <v>162</v>
      </c>
      <c r="F18" s="225">
        <v>400</v>
      </c>
      <c r="G18" s="225">
        <v>0</v>
      </c>
      <c r="H18" s="225">
        <v>58</v>
      </c>
      <c r="I18" s="225">
        <v>75</v>
      </c>
      <c r="J18" s="225">
        <v>120</v>
      </c>
      <c r="K18" s="225">
        <v>77</v>
      </c>
      <c r="L18" s="225">
        <v>8</v>
      </c>
      <c r="M18" s="225">
        <v>7</v>
      </c>
      <c r="N18" s="225">
        <v>14</v>
      </c>
      <c r="O18" s="225">
        <v>14</v>
      </c>
      <c r="P18" s="226">
        <v>63479</v>
      </c>
      <c r="Q18" s="226">
        <v>4199</v>
      </c>
      <c r="R18" s="225">
        <v>8564</v>
      </c>
      <c r="S18" s="252">
        <v>103</v>
      </c>
      <c r="T18" s="253">
        <v>1054</v>
      </c>
      <c r="U18" s="360" t="s">
        <v>511</v>
      </c>
    </row>
    <row r="19" spans="1:21" s="227" customFormat="1" ht="32.45" customHeight="1">
      <c r="A19" s="155" t="s">
        <v>657</v>
      </c>
      <c r="B19" s="224">
        <v>1403</v>
      </c>
      <c r="C19" s="225">
        <v>1278</v>
      </c>
      <c r="D19" s="225">
        <v>596</v>
      </c>
      <c r="E19" s="225">
        <v>159</v>
      </c>
      <c r="F19" s="225">
        <v>402</v>
      </c>
      <c r="G19" s="225">
        <v>0</v>
      </c>
      <c r="H19" s="225">
        <v>54</v>
      </c>
      <c r="I19" s="225">
        <v>67</v>
      </c>
      <c r="J19" s="225">
        <v>125</v>
      </c>
      <c r="K19" s="225">
        <v>71</v>
      </c>
      <c r="L19" s="225">
        <v>8</v>
      </c>
      <c r="M19" s="225">
        <v>8</v>
      </c>
      <c r="N19" s="225">
        <v>24</v>
      </c>
      <c r="O19" s="225">
        <v>14</v>
      </c>
      <c r="P19" s="226">
        <v>62870</v>
      </c>
      <c r="Q19" s="226">
        <v>4115</v>
      </c>
      <c r="R19" s="225">
        <v>8417</v>
      </c>
      <c r="S19" s="252">
        <v>95</v>
      </c>
      <c r="T19" s="253">
        <v>875</v>
      </c>
      <c r="U19" s="360" t="s">
        <v>657</v>
      </c>
    </row>
    <row r="20" spans="1:21" s="227" customFormat="1" ht="32.45" customHeight="1">
      <c r="A20" s="155" t="s">
        <v>721</v>
      </c>
      <c r="B20" s="224">
        <v>1400</v>
      </c>
      <c r="C20" s="225">
        <v>1272</v>
      </c>
      <c r="D20" s="225">
        <v>599</v>
      </c>
      <c r="E20" s="225">
        <v>146</v>
      </c>
      <c r="F20" s="225">
        <v>401</v>
      </c>
      <c r="G20" s="225">
        <v>0</v>
      </c>
      <c r="H20" s="225">
        <v>55</v>
      </c>
      <c r="I20" s="225">
        <v>71</v>
      </c>
      <c r="J20" s="225">
        <v>128</v>
      </c>
      <c r="K20" s="225">
        <v>70</v>
      </c>
      <c r="L20" s="225">
        <v>8</v>
      </c>
      <c r="M20" s="225">
        <v>8</v>
      </c>
      <c r="N20" s="225">
        <v>26</v>
      </c>
      <c r="O20" s="225">
        <v>16</v>
      </c>
      <c r="P20" s="226">
        <v>345995</v>
      </c>
      <c r="Q20" s="226">
        <v>4146</v>
      </c>
      <c r="R20" s="225">
        <v>8792</v>
      </c>
      <c r="S20" s="708" t="s">
        <v>97</v>
      </c>
      <c r="T20" s="709" t="s">
        <v>97</v>
      </c>
      <c r="U20" s="360" t="s">
        <v>720</v>
      </c>
    </row>
    <row r="21" spans="1:21" s="227" customFormat="1" ht="32.45" customHeight="1">
      <c r="A21" s="155" t="s">
        <v>1150</v>
      </c>
      <c r="B21" s="224">
        <f>SUM(C21,J21)</f>
        <v>1440</v>
      </c>
      <c r="C21" s="225">
        <f>SUM(D21:I21)</f>
        <v>1305</v>
      </c>
      <c r="D21" s="225">
        <v>612</v>
      </c>
      <c r="E21" s="225">
        <v>148</v>
      </c>
      <c r="F21" s="225">
        <v>409</v>
      </c>
      <c r="G21" s="225" t="s">
        <v>841</v>
      </c>
      <c r="H21" s="225">
        <v>65</v>
      </c>
      <c r="I21" s="225">
        <v>71</v>
      </c>
      <c r="J21" s="225">
        <f>SUM(K21:O21)</f>
        <v>135</v>
      </c>
      <c r="K21" s="225">
        <v>75</v>
      </c>
      <c r="L21" s="225">
        <v>9</v>
      </c>
      <c r="M21" s="225">
        <v>9</v>
      </c>
      <c r="N21" s="225">
        <v>27</v>
      </c>
      <c r="O21" s="225">
        <v>15</v>
      </c>
      <c r="P21" s="226">
        <v>67522</v>
      </c>
      <c r="Q21" s="226">
        <v>4236</v>
      </c>
      <c r="R21" s="225">
        <v>8737</v>
      </c>
      <c r="S21" s="708" t="s">
        <v>97</v>
      </c>
      <c r="T21" s="709" t="s">
        <v>97</v>
      </c>
      <c r="U21" s="360" t="s">
        <v>1150</v>
      </c>
    </row>
    <row r="22" spans="1:21" s="34" customFormat="1" ht="7.5" customHeight="1" thickBot="1">
      <c r="A22" s="710"/>
      <c r="B22" s="711"/>
      <c r="C22" s="711"/>
      <c r="D22" s="712"/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  <c r="P22" s="713"/>
      <c r="Q22" s="714"/>
      <c r="R22" s="714"/>
      <c r="S22" s="714"/>
      <c r="T22" s="714"/>
      <c r="U22" s="715"/>
    </row>
    <row r="23" spans="1:21" s="138" customFormat="1" ht="12.95" customHeight="1">
      <c r="A23" s="439" t="s">
        <v>641</v>
      </c>
      <c r="B23" s="130"/>
      <c r="K23" s="139"/>
      <c r="L23" s="139"/>
      <c r="R23" s="140"/>
      <c r="S23" s="348"/>
      <c r="T23" s="348"/>
      <c r="U23" s="347" t="s">
        <v>644</v>
      </c>
    </row>
    <row r="24" spans="1:21" s="138" customFormat="1" ht="12.95" customHeight="1">
      <c r="A24" s="138" t="s">
        <v>1151</v>
      </c>
      <c r="R24" s="140"/>
      <c r="S24" s="959"/>
      <c r="T24" s="959"/>
      <c r="U24" s="959"/>
    </row>
    <row r="25" spans="1:21" ht="12.95" customHeight="1">
      <c r="A25" s="716" t="s">
        <v>1152</v>
      </c>
      <c r="B25" s="704"/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704"/>
      <c r="N25" s="704"/>
      <c r="O25" s="704"/>
      <c r="P25" s="704"/>
      <c r="Q25" s="704"/>
      <c r="R25" s="704"/>
      <c r="S25" s="704"/>
      <c r="T25" s="704"/>
      <c r="U25" s="704"/>
    </row>
    <row r="26" spans="1:21" ht="12.95" customHeight="1">
      <c r="A26" s="787" t="s">
        <v>1153</v>
      </c>
      <c r="B26" s="787"/>
      <c r="C26" s="787"/>
      <c r="D26" s="787"/>
      <c r="E26" s="787"/>
      <c r="F26" s="787"/>
      <c r="G26" s="787"/>
      <c r="H26" s="787"/>
      <c r="I26" s="787"/>
      <c r="J26" s="787"/>
      <c r="K26" s="80"/>
      <c r="L26" s="80"/>
      <c r="M26" s="80"/>
      <c r="N26" s="80"/>
      <c r="O26" s="80"/>
      <c r="P26" s="704"/>
      <c r="Q26" s="704"/>
      <c r="R26" s="704"/>
      <c r="S26" s="704"/>
      <c r="T26" s="704"/>
      <c r="U26" s="704"/>
    </row>
  </sheetData>
  <mergeCells count="38">
    <mergeCell ref="P6:R6"/>
    <mergeCell ref="A26:J26"/>
    <mergeCell ref="S24:U24"/>
    <mergeCell ref="Q9:Q11"/>
    <mergeCell ref="J9:J11"/>
    <mergeCell ref="N9:N11"/>
    <mergeCell ref="P9:P11"/>
    <mergeCell ref="T9:T11"/>
    <mergeCell ref="U6:U11"/>
    <mergeCell ref="P7:P8"/>
    <mergeCell ref="B7:O7"/>
    <mergeCell ref="H9:H11"/>
    <mergeCell ref="O9:O11"/>
    <mergeCell ref="S6:T6"/>
    <mergeCell ref="R9:R11"/>
    <mergeCell ref="R7:R8"/>
    <mergeCell ref="K9:K11"/>
    <mergeCell ref="L9:L11"/>
    <mergeCell ref="S7:S8"/>
    <mergeCell ref="T7:T8"/>
    <mergeCell ref="Q7:Q8"/>
    <mergeCell ref="S9:S11"/>
    <mergeCell ref="J8:L8"/>
    <mergeCell ref="M8:O8"/>
    <mergeCell ref="K1:N1"/>
    <mergeCell ref="D9:D11"/>
    <mergeCell ref="E9:E11"/>
    <mergeCell ref="F9:F11"/>
    <mergeCell ref="C8:I8"/>
    <mergeCell ref="M9:M11"/>
    <mergeCell ref="C9:C11"/>
    <mergeCell ref="I9:I11"/>
    <mergeCell ref="G9:G11"/>
    <mergeCell ref="A3:L3"/>
    <mergeCell ref="M3:U3"/>
    <mergeCell ref="A6:A11"/>
    <mergeCell ref="B6:N6"/>
    <mergeCell ref="B8:B11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scale="105" r:id="rId3"/>
  <colBreaks count="1" manualBreakCount="1">
    <brk id="12" max="16383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0"/>
  <sheetViews>
    <sheetView view="pageLayout" zoomScaleSheetLayoutView="100" workbookViewId="0" topLeftCell="A4">
      <selection activeCell="A33" sqref="A33"/>
    </sheetView>
  </sheetViews>
  <sheetFormatPr defaultColWidth="8.88671875" defaultRowHeight="13.5"/>
  <cols>
    <col min="1" max="1" width="17.88671875" style="0" customWidth="1"/>
    <col min="2" max="2" width="6.99609375" style="0" customWidth="1"/>
    <col min="3" max="3" width="5.88671875" style="0" customWidth="1"/>
    <col min="4" max="4" width="7.77734375" style="0" customWidth="1"/>
    <col min="5" max="5" width="7.6640625" style="0" customWidth="1"/>
    <col min="6" max="7" width="6.3359375" style="0" customWidth="1"/>
    <col min="8" max="9" width="8.21484375" style="0" customWidth="1"/>
    <col min="10" max="10" width="9.4453125" style="0" customWidth="1"/>
    <col min="11" max="13" width="3.88671875" style="0" customWidth="1"/>
    <col min="14" max="14" width="8.21484375" style="0" customWidth="1"/>
    <col min="15" max="15" width="29.5546875" style="0" customWidth="1"/>
  </cols>
  <sheetData>
    <row r="1" spans="1:15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401"/>
    </row>
    <row r="2" spans="1:15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20.1" customHeight="1">
      <c r="A3" s="733" t="s">
        <v>707</v>
      </c>
      <c r="B3" s="733"/>
      <c r="C3" s="733"/>
      <c r="D3" s="733"/>
      <c r="E3" s="733"/>
      <c r="F3" s="733"/>
      <c r="G3" s="733"/>
      <c r="H3" s="733"/>
      <c r="I3" s="733" t="s">
        <v>708</v>
      </c>
      <c r="J3" s="733"/>
      <c r="K3" s="733"/>
      <c r="L3" s="733"/>
      <c r="M3" s="733"/>
      <c r="N3" s="733"/>
      <c r="O3" s="733"/>
    </row>
    <row r="4" spans="1:15" ht="1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5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15" customHeight="1" thickBot="1">
      <c r="A6" s="398" t="s">
        <v>124</v>
      </c>
      <c r="B6" s="223"/>
      <c r="C6" s="223"/>
      <c r="D6" s="223"/>
      <c r="E6" s="399"/>
      <c r="F6" s="398"/>
      <c r="G6" s="398"/>
      <c r="H6" s="223"/>
      <c r="I6" s="223"/>
      <c r="J6" s="223"/>
      <c r="K6" s="223"/>
      <c r="L6" s="223"/>
      <c r="M6" s="223"/>
      <c r="N6" s="223"/>
      <c r="O6" s="146" t="s">
        <v>1025</v>
      </c>
    </row>
    <row r="7" spans="1:15" ht="31.5" customHeight="1">
      <c r="A7" s="734" t="s">
        <v>275</v>
      </c>
      <c r="B7" s="465" t="s">
        <v>80</v>
      </c>
      <c r="C7" s="465" t="s">
        <v>125</v>
      </c>
      <c r="D7" s="983" t="s">
        <v>126</v>
      </c>
      <c r="E7" s="984"/>
      <c r="F7" s="984"/>
      <c r="G7" s="984"/>
      <c r="H7" s="534" t="s">
        <v>1023</v>
      </c>
      <c r="I7" s="533" t="s">
        <v>1026</v>
      </c>
      <c r="J7" s="465" t="s">
        <v>127</v>
      </c>
      <c r="K7" s="737" t="s">
        <v>1027</v>
      </c>
      <c r="L7" s="739"/>
      <c r="M7" s="734"/>
      <c r="N7" s="465" t="s">
        <v>1028</v>
      </c>
      <c r="O7" s="741" t="s">
        <v>274</v>
      </c>
    </row>
    <row r="8" spans="1:15" ht="24.75" customHeight="1">
      <c r="A8" s="981"/>
      <c r="B8" s="466"/>
      <c r="C8" s="466"/>
      <c r="D8" s="466"/>
      <c r="E8" s="355" t="s">
        <v>128</v>
      </c>
      <c r="F8" s="617" t="s">
        <v>129</v>
      </c>
      <c r="G8" s="618" t="s">
        <v>130</v>
      </c>
      <c r="H8" s="535"/>
      <c r="I8" s="987" t="s">
        <v>830</v>
      </c>
      <c r="J8" s="985" t="s">
        <v>831</v>
      </c>
      <c r="K8" s="793"/>
      <c r="L8" s="921"/>
      <c r="M8" s="735"/>
      <c r="N8" s="466"/>
      <c r="O8" s="742"/>
    </row>
    <row r="9" spans="1:15" ht="27.75" customHeight="1" thickBot="1">
      <c r="A9" s="982"/>
      <c r="B9" s="464" t="s">
        <v>1022</v>
      </c>
      <c r="C9" s="464" t="s">
        <v>81</v>
      </c>
      <c r="D9" s="464" t="s">
        <v>829</v>
      </c>
      <c r="E9" s="462" t="s">
        <v>82</v>
      </c>
      <c r="F9" s="464" t="s">
        <v>276</v>
      </c>
      <c r="G9" s="619" t="s">
        <v>131</v>
      </c>
      <c r="H9" s="536" t="s">
        <v>132</v>
      </c>
      <c r="I9" s="988"/>
      <c r="J9" s="986"/>
      <c r="K9" s="464"/>
      <c r="L9" s="620" t="s">
        <v>1029</v>
      </c>
      <c r="M9" s="620" t="s">
        <v>1030</v>
      </c>
      <c r="N9" s="464" t="s">
        <v>84</v>
      </c>
      <c r="O9" s="743"/>
    </row>
    <row r="10" spans="1:15" s="18" customFormat="1" ht="14.1" customHeight="1">
      <c r="A10" s="256" t="s">
        <v>182</v>
      </c>
      <c r="B10" s="67">
        <v>12</v>
      </c>
      <c r="C10" s="67">
        <v>3370</v>
      </c>
      <c r="D10" s="67">
        <v>1194288</v>
      </c>
      <c r="E10" s="67">
        <v>1125105</v>
      </c>
      <c r="F10" s="67">
        <v>67927</v>
      </c>
      <c r="G10" s="67">
        <v>1256</v>
      </c>
      <c r="H10" s="67">
        <v>3404783</v>
      </c>
      <c r="I10" s="67">
        <v>6821256</v>
      </c>
      <c r="J10" s="67">
        <v>2058542</v>
      </c>
      <c r="K10" s="67">
        <v>153</v>
      </c>
      <c r="L10" s="67">
        <v>76</v>
      </c>
      <c r="M10" s="67">
        <v>77</v>
      </c>
      <c r="N10" s="67">
        <v>5412340</v>
      </c>
      <c r="O10" s="257" t="s">
        <v>182</v>
      </c>
    </row>
    <row r="11" spans="1:15" s="216" customFormat="1" ht="14.1" customHeight="1">
      <c r="A11" s="254" t="s">
        <v>1000</v>
      </c>
      <c r="B11" s="68">
        <v>9</v>
      </c>
      <c r="C11" s="68">
        <v>2836</v>
      </c>
      <c r="D11" s="68">
        <v>1032630</v>
      </c>
      <c r="E11" s="68">
        <v>968504</v>
      </c>
      <c r="F11" s="68">
        <v>62976</v>
      </c>
      <c r="G11" s="68">
        <v>1150</v>
      </c>
      <c r="H11" s="68">
        <v>3099692</v>
      </c>
      <c r="I11" s="68">
        <v>6258285</v>
      </c>
      <c r="J11" s="68">
        <v>1858016</v>
      </c>
      <c r="K11" s="68">
        <v>145</v>
      </c>
      <c r="L11" s="68">
        <v>73</v>
      </c>
      <c r="M11" s="68">
        <v>72</v>
      </c>
      <c r="N11" s="68">
        <v>5195424</v>
      </c>
      <c r="O11" s="255" t="s">
        <v>183</v>
      </c>
    </row>
    <row r="12" spans="1:15" s="216" customFormat="1" ht="14.1" customHeight="1">
      <c r="A12" s="254" t="s">
        <v>949</v>
      </c>
      <c r="B12" s="68">
        <v>3</v>
      </c>
      <c r="C12" s="68">
        <v>534</v>
      </c>
      <c r="D12" s="68">
        <v>161658</v>
      </c>
      <c r="E12" s="68">
        <v>156601</v>
      </c>
      <c r="F12" s="68">
        <v>4951</v>
      </c>
      <c r="G12" s="68">
        <v>106</v>
      </c>
      <c r="H12" s="68">
        <v>305091</v>
      </c>
      <c r="I12" s="68">
        <v>562971</v>
      </c>
      <c r="J12" s="68">
        <v>200526</v>
      </c>
      <c r="K12" s="68">
        <v>8</v>
      </c>
      <c r="L12" s="68">
        <v>3</v>
      </c>
      <c r="M12" s="68">
        <v>5</v>
      </c>
      <c r="N12" s="68">
        <v>216916</v>
      </c>
      <c r="O12" s="255" t="s">
        <v>184</v>
      </c>
    </row>
    <row r="13" spans="1:15" s="18" customFormat="1" ht="14.1" customHeight="1">
      <c r="A13" s="362" t="s">
        <v>1031</v>
      </c>
      <c r="B13" s="67">
        <v>12</v>
      </c>
      <c r="C13" s="67">
        <v>3976</v>
      </c>
      <c r="D13" s="67">
        <v>1160950</v>
      </c>
      <c r="E13" s="67">
        <v>1127182</v>
      </c>
      <c r="F13" s="67">
        <v>32717</v>
      </c>
      <c r="G13" s="67">
        <v>1332</v>
      </c>
      <c r="H13" s="67">
        <v>3226600</v>
      </c>
      <c r="I13" s="67">
        <v>7033521</v>
      </c>
      <c r="J13" s="67">
        <v>2244853</v>
      </c>
      <c r="K13" s="67">
        <v>169</v>
      </c>
      <c r="L13" s="67">
        <v>87</v>
      </c>
      <c r="M13" s="67">
        <v>82</v>
      </c>
      <c r="N13" s="67">
        <v>6787557</v>
      </c>
      <c r="O13" s="148" t="s">
        <v>384</v>
      </c>
    </row>
    <row r="14" spans="1:15" s="18" customFormat="1" ht="14.1" customHeight="1">
      <c r="A14" s="362" t="s">
        <v>143</v>
      </c>
      <c r="B14" s="110">
        <v>13</v>
      </c>
      <c r="C14" s="110">
        <v>3946</v>
      </c>
      <c r="D14" s="67">
        <v>1351225</v>
      </c>
      <c r="E14" s="110">
        <v>1270241</v>
      </c>
      <c r="F14" s="110">
        <v>79641</v>
      </c>
      <c r="G14" s="110">
        <v>1343</v>
      </c>
      <c r="H14" s="110">
        <v>3336957</v>
      </c>
      <c r="I14" s="110">
        <v>6686428</v>
      </c>
      <c r="J14" s="110">
        <v>2179167</v>
      </c>
      <c r="K14" s="110">
        <v>122</v>
      </c>
      <c r="L14" s="110">
        <v>60</v>
      </c>
      <c r="M14" s="110">
        <v>62</v>
      </c>
      <c r="N14" s="110">
        <v>6614570</v>
      </c>
      <c r="O14" s="148" t="s">
        <v>143</v>
      </c>
    </row>
    <row r="15" spans="1:15" s="18" customFormat="1" ht="14.1" customHeight="1">
      <c r="A15" s="362" t="s">
        <v>367</v>
      </c>
      <c r="B15" s="110">
        <v>15</v>
      </c>
      <c r="C15" s="110">
        <v>5099</v>
      </c>
      <c r="D15" s="110">
        <v>1527384</v>
      </c>
      <c r="E15" s="110">
        <v>1442111</v>
      </c>
      <c r="F15" s="110">
        <v>83737</v>
      </c>
      <c r="G15" s="110">
        <v>1536</v>
      </c>
      <c r="H15" s="110">
        <v>3523825</v>
      </c>
      <c r="I15" s="110">
        <v>6856075</v>
      </c>
      <c r="J15" s="110">
        <v>2153278</v>
      </c>
      <c r="K15" s="110">
        <v>144</v>
      </c>
      <c r="L15" s="110">
        <v>62</v>
      </c>
      <c r="M15" s="110">
        <v>82</v>
      </c>
      <c r="N15" s="110">
        <v>11736559</v>
      </c>
      <c r="O15" s="148" t="s">
        <v>367</v>
      </c>
    </row>
    <row r="16" spans="1:15" s="18" customFormat="1" ht="14.1" customHeight="1">
      <c r="A16" s="362" t="s">
        <v>368</v>
      </c>
      <c r="B16" s="110">
        <v>15</v>
      </c>
      <c r="C16" s="110">
        <v>5270</v>
      </c>
      <c r="D16" s="110">
        <v>1712828</v>
      </c>
      <c r="E16" s="110">
        <v>1666706</v>
      </c>
      <c r="F16" s="110">
        <v>44558</v>
      </c>
      <c r="G16" s="110">
        <v>1564</v>
      </c>
      <c r="H16" s="110">
        <v>3720026</v>
      </c>
      <c r="I16" s="110">
        <v>2941731</v>
      </c>
      <c r="J16" s="110">
        <v>2090457</v>
      </c>
      <c r="K16" s="110">
        <v>223</v>
      </c>
      <c r="L16" s="110">
        <v>71</v>
      </c>
      <c r="M16" s="110">
        <v>152</v>
      </c>
      <c r="N16" s="110">
        <v>22343788</v>
      </c>
      <c r="O16" s="148" t="s">
        <v>368</v>
      </c>
    </row>
    <row r="17" spans="1:15" s="18" customFormat="1" ht="14.1" customHeight="1">
      <c r="A17" s="362" t="s">
        <v>510</v>
      </c>
      <c r="B17" s="110">
        <v>15</v>
      </c>
      <c r="C17" s="110">
        <v>5376</v>
      </c>
      <c r="D17" s="110">
        <v>1903146</v>
      </c>
      <c r="E17" s="110">
        <v>1866485</v>
      </c>
      <c r="F17" s="110">
        <v>35258</v>
      </c>
      <c r="G17" s="110">
        <v>1403</v>
      </c>
      <c r="H17" s="110">
        <v>3881309</v>
      </c>
      <c r="I17" s="110">
        <v>3195187</v>
      </c>
      <c r="J17" s="110">
        <v>2318358</v>
      </c>
      <c r="K17" s="110">
        <v>230</v>
      </c>
      <c r="L17" s="110">
        <v>70</v>
      </c>
      <c r="M17" s="110">
        <v>160</v>
      </c>
      <c r="N17" s="110">
        <v>33761976</v>
      </c>
      <c r="O17" s="148" t="s">
        <v>510</v>
      </c>
    </row>
    <row r="18" spans="1:15" s="18" customFormat="1" ht="14.1" customHeight="1">
      <c r="A18" s="362" t="s">
        <v>731</v>
      </c>
      <c r="B18" s="110">
        <v>17</v>
      </c>
      <c r="C18" s="110">
        <v>4991</v>
      </c>
      <c r="D18" s="110">
        <v>2021188</v>
      </c>
      <c r="E18" s="110">
        <v>1982876</v>
      </c>
      <c r="F18" s="110">
        <v>36786</v>
      </c>
      <c r="G18" s="110">
        <v>1526</v>
      </c>
      <c r="H18" s="110">
        <v>3193714</v>
      </c>
      <c r="I18" s="110">
        <v>2944156</v>
      </c>
      <c r="J18" s="110">
        <v>2512675</v>
      </c>
      <c r="K18" s="110">
        <v>275</v>
      </c>
      <c r="L18" s="110">
        <v>94</v>
      </c>
      <c r="M18" s="110">
        <v>181</v>
      </c>
      <c r="N18" s="110">
        <v>27473040</v>
      </c>
      <c r="O18" s="148" t="s">
        <v>731</v>
      </c>
    </row>
    <row r="19" spans="1:15" s="18" customFormat="1" ht="14.1" customHeight="1">
      <c r="A19" s="362" t="s">
        <v>661</v>
      </c>
      <c r="B19" s="110">
        <f>SUM(B20:B36)</f>
        <v>17</v>
      </c>
      <c r="C19" s="110">
        <f aca="true" t="shared" si="0" ref="C19:N19">SUM(C20:C36)</f>
        <v>3709</v>
      </c>
      <c r="D19" s="110">
        <f aca="true" t="shared" si="1" ref="D19:L19">SUM(D20:D36)</f>
        <v>2074100</v>
      </c>
      <c r="E19" s="110">
        <f t="shared" si="1"/>
        <v>2040108</v>
      </c>
      <c r="F19" s="110">
        <f t="shared" si="1"/>
        <v>32394</v>
      </c>
      <c r="G19" s="110">
        <f t="shared" si="1"/>
        <v>1598</v>
      </c>
      <c r="H19" s="110">
        <f t="shared" si="1"/>
        <v>926000</v>
      </c>
      <c r="I19" s="110">
        <f t="shared" si="1"/>
        <v>629030</v>
      </c>
      <c r="J19" s="110">
        <f t="shared" si="1"/>
        <v>1678499</v>
      </c>
      <c r="K19" s="110">
        <f t="shared" si="1"/>
        <v>267</v>
      </c>
      <c r="L19" s="110">
        <f t="shared" si="1"/>
        <v>89</v>
      </c>
      <c r="M19" s="110">
        <f t="shared" si="0"/>
        <v>178</v>
      </c>
      <c r="N19" s="110">
        <f t="shared" si="0"/>
        <v>28647824</v>
      </c>
      <c r="O19" s="148" t="s">
        <v>717</v>
      </c>
    </row>
    <row r="20" spans="1:15" s="18" customFormat="1" ht="14.1" customHeight="1">
      <c r="A20" s="356" t="s">
        <v>304</v>
      </c>
      <c r="B20" s="112">
        <v>1</v>
      </c>
      <c r="C20" s="112">
        <v>344</v>
      </c>
      <c r="D20" s="112">
        <f>SUM(E20:G20)</f>
        <v>282619</v>
      </c>
      <c r="E20" s="112">
        <v>274832</v>
      </c>
      <c r="F20" s="112">
        <v>7592</v>
      </c>
      <c r="G20" s="112">
        <v>195</v>
      </c>
      <c r="H20" s="112">
        <v>104383</v>
      </c>
      <c r="I20" s="112">
        <v>101630</v>
      </c>
      <c r="J20" s="112">
        <v>188198</v>
      </c>
      <c r="K20" s="112">
        <v>42</v>
      </c>
      <c r="L20" s="112">
        <v>16</v>
      </c>
      <c r="M20" s="112">
        <v>26</v>
      </c>
      <c r="N20" s="609">
        <v>13200404</v>
      </c>
      <c r="O20" s="608" t="s">
        <v>320</v>
      </c>
    </row>
    <row r="21" spans="1:15" ht="14.1" customHeight="1">
      <c r="A21" s="621" t="s">
        <v>1032</v>
      </c>
      <c r="B21" s="610">
        <v>1</v>
      </c>
      <c r="C21" s="112">
        <v>169</v>
      </c>
      <c r="D21" s="112">
        <f aca="true" t="shared" si="2" ref="D21:D36">SUM(E21:G21)</f>
        <v>132419</v>
      </c>
      <c r="E21" s="112">
        <v>132300</v>
      </c>
      <c r="F21" s="106">
        <v>8</v>
      </c>
      <c r="G21" s="112">
        <v>111</v>
      </c>
      <c r="H21" s="112">
        <v>54372</v>
      </c>
      <c r="I21" s="112">
        <v>45370</v>
      </c>
      <c r="J21" s="112">
        <v>99308</v>
      </c>
      <c r="K21" s="112">
        <v>14</v>
      </c>
      <c r="L21" s="112">
        <v>6</v>
      </c>
      <c r="M21" s="112">
        <v>8</v>
      </c>
      <c r="N21" s="611">
        <v>732653</v>
      </c>
      <c r="O21" s="622" t="s">
        <v>290</v>
      </c>
    </row>
    <row r="22" spans="1:15" ht="14.1" customHeight="1">
      <c r="A22" s="623" t="s">
        <v>157</v>
      </c>
      <c r="B22" s="112">
        <v>1</v>
      </c>
      <c r="C22" s="112">
        <v>300</v>
      </c>
      <c r="D22" s="112">
        <f t="shared" si="2"/>
        <v>148632</v>
      </c>
      <c r="E22" s="112">
        <v>148484</v>
      </c>
      <c r="F22" s="112">
        <v>47</v>
      </c>
      <c r="G22" s="112">
        <v>101</v>
      </c>
      <c r="H22" s="112">
        <v>59619</v>
      </c>
      <c r="I22" s="112">
        <v>52522</v>
      </c>
      <c r="J22" s="112">
        <v>130582</v>
      </c>
      <c r="K22" s="112">
        <v>14</v>
      </c>
      <c r="L22" s="112">
        <v>3</v>
      </c>
      <c r="M22" s="112">
        <v>11</v>
      </c>
      <c r="N22" s="609">
        <v>823646</v>
      </c>
      <c r="O22" s="622" t="s">
        <v>153</v>
      </c>
    </row>
    <row r="23" spans="1:15" ht="14.1" customHeight="1">
      <c r="A23" s="624" t="s">
        <v>386</v>
      </c>
      <c r="B23" s="112">
        <v>1</v>
      </c>
      <c r="C23" s="112">
        <v>159</v>
      </c>
      <c r="D23" s="112">
        <f t="shared" si="2"/>
        <v>100862</v>
      </c>
      <c r="E23" s="112">
        <v>100791</v>
      </c>
      <c r="F23" s="112">
        <v>0</v>
      </c>
      <c r="G23" s="112">
        <v>71</v>
      </c>
      <c r="H23" s="112">
        <v>13063</v>
      </c>
      <c r="I23" s="112">
        <v>10900</v>
      </c>
      <c r="J23" s="112">
        <v>66912</v>
      </c>
      <c r="K23" s="112">
        <v>12</v>
      </c>
      <c r="L23" s="112">
        <v>5</v>
      </c>
      <c r="M23" s="112">
        <v>7</v>
      </c>
      <c r="N23" s="609">
        <v>599097</v>
      </c>
      <c r="O23" s="622" t="s">
        <v>1024</v>
      </c>
    </row>
    <row r="24" spans="1:15" ht="14.1" customHeight="1">
      <c r="A24" s="625" t="s">
        <v>307</v>
      </c>
      <c r="B24" s="112">
        <v>1</v>
      </c>
      <c r="C24" s="112">
        <v>396</v>
      </c>
      <c r="D24" s="112">
        <f t="shared" si="2"/>
        <v>133029</v>
      </c>
      <c r="E24" s="112">
        <v>130409</v>
      </c>
      <c r="F24" s="112">
        <v>2521</v>
      </c>
      <c r="G24" s="112">
        <v>99</v>
      </c>
      <c r="H24" s="112">
        <v>106209</v>
      </c>
      <c r="I24" s="112">
        <v>98292</v>
      </c>
      <c r="J24" s="112">
        <v>227985</v>
      </c>
      <c r="K24" s="112">
        <v>24</v>
      </c>
      <c r="L24" s="112">
        <v>8</v>
      </c>
      <c r="M24" s="112">
        <v>16</v>
      </c>
      <c r="N24" s="609">
        <v>1404576</v>
      </c>
      <c r="O24" s="626" t="s">
        <v>318</v>
      </c>
    </row>
    <row r="25" spans="1:15" s="18" customFormat="1" ht="14.1" customHeight="1">
      <c r="A25" s="627" t="s">
        <v>374</v>
      </c>
      <c r="B25" s="166">
        <v>1</v>
      </c>
      <c r="C25" s="166">
        <v>375</v>
      </c>
      <c r="D25" s="112">
        <f t="shared" si="2"/>
        <v>117169</v>
      </c>
      <c r="E25" s="166">
        <v>117078</v>
      </c>
      <c r="F25" s="612">
        <v>0</v>
      </c>
      <c r="G25" s="166">
        <v>91</v>
      </c>
      <c r="H25" s="166">
        <v>43313</v>
      </c>
      <c r="I25" s="166">
        <v>38922</v>
      </c>
      <c r="J25" s="166">
        <v>108776</v>
      </c>
      <c r="K25" s="112">
        <v>19</v>
      </c>
      <c r="L25" s="112">
        <v>3</v>
      </c>
      <c r="M25" s="112">
        <v>16</v>
      </c>
      <c r="N25" s="112">
        <v>1601026</v>
      </c>
      <c r="O25" s="628" t="s">
        <v>321</v>
      </c>
    </row>
    <row r="26" spans="1:15" ht="14.1" customHeight="1">
      <c r="A26" s="623" t="s">
        <v>158</v>
      </c>
      <c r="B26" s="166">
        <v>1</v>
      </c>
      <c r="C26" s="166">
        <v>192</v>
      </c>
      <c r="D26" s="112">
        <f>SUM(E26:G26)</f>
        <v>119806</v>
      </c>
      <c r="E26" s="166">
        <v>118150</v>
      </c>
      <c r="F26" s="166">
        <v>1558</v>
      </c>
      <c r="G26" s="166">
        <v>98</v>
      </c>
      <c r="H26" s="166">
        <v>76605</v>
      </c>
      <c r="I26" s="166">
        <v>76165</v>
      </c>
      <c r="J26" s="166">
        <v>137799</v>
      </c>
      <c r="K26" s="112">
        <v>13</v>
      </c>
      <c r="L26" s="112">
        <v>3</v>
      </c>
      <c r="M26" s="112">
        <v>10</v>
      </c>
      <c r="N26" s="112">
        <v>769020</v>
      </c>
      <c r="O26" s="622" t="s">
        <v>151</v>
      </c>
    </row>
    <row r="27" spans="1:15" ht="14.1" customHeight="1">
      <c r="A27" s="623" t="s">
        <v>252</v>
      </c>
      <c r="B27" s="166">
        <v>1</v>
      </c>
      <c r="C27" s="166">
        <v>41</v>
      </c>
      <c r="D27" s="112">
        <f t="shared" si="2"/>
        <v>135345</v>
      </c>
      <c r="E27" s="166">
        <v>134675</v>
      </c>
      <c r="F27" s="166">
        <v>573</v>
      </c>
      <c r="G27" s="166">
        <v>97</v>
      </c>
      <c r="H27" s="166">
        <v>100630</v>
      </c>
      <c r="I27" s="166">
        <v>94955</v>
      </c>
      <c r="J27" s="166">
        <v>201369</v>
      </c>
      <c r="K27" s="112">
        <v>14</v>
      </c>
      <c r="L27" s="112">
        <v>3</v>
      </c>
      <c r="M27" s="112">
        <v>11</v>
      </c>
      <c r="N27" s="112">
        <v>841280</v>
      </c>
      <c r="O27" s="622" t="s">
        <v>291</v>
      </c>
    </row>
    <row r="28" spans="1:15" ht="14.1" customHeight="1">
      <c r="A28" s="621" t="s">
        <v>159</v>
      </c>
      <c r="B28" s="610">
        <v>1</v>
      </c>
      <c r="C28" s="112">
        <v>121</v>
      </c>
      <c r="D28" s="112">
        <f t="shared" si="2"/>
        <v>77351</v>
      </c>
      <c r="E28" s="112">
        <v>77271</v>
      </c>
      <c r="F28" s="112">
        <v>47</v>
      </c>
      <c r="G28" s="112">
        <v>33</v>
      </c>
      <c r="H28" s="112">
        <v>17303</v>
      </c>
      <c r="I28" s="112">
        <v>15938</v>
      </c>
      <c r="J28" s="112">
        <v>72639</v>
      </c>
      <c r="K28" s="112">
        <v>4</v>
      </c>
      <c r="L28" s="112">
        <v>1</v>
      </c>
      <c r="M28" s="112">
        <v>3</v>
      </c>
      <c r="N28" s="112">
        <v>304335</v>
      </c>
      <c r="O28" s="622" t="s">
        <v>292</v>
      </c>
    </row>
    <row r="29" spans="1:15" ht="14.1" customHeight="1">
      <c r="A29" s="629" t="s">
        <v>308</v>
      </c>
      <c r="B29" s="610">
        <v>1</v>
      </c>
      <c r="C29" s="112">
        <v>114</v>
      </c>
      <c r="D29" s="112">
        <f t="shared" si="2"/>
        <v>87774</v>
      </c>
      <c r="E29" s="112">
        <v>87682</v>
      </c>
      <c r="F29" s="68">
        <v>0</v>
      </c>
      <c r="G29" s="112">
        <v>92</v>
      </c>
      <c r="H29" s="112">
        <v>22581</v>
      </c>
      <c r="I29" s="112">
        <v>19599</v>
      </c>
      <c r="J29" s="112">
        <v>85805</v>
      </c>
      <c r="K29" s="112">
        <v>12</v>
      </c>
      <c r="L29" s="112">
        <v>4</v>
      </c>
      <c r="M29" s="112">
        <v>8</v>
      </c>
      <c r="N29" s="112">
        <v>676863</v>
      </c>
      <c r="O29" s="622" t="s">
        <v>319</v>
      </c>
    </row>
    <row r="30" spans="1:15" ht="14.1" customHeight="1">
      <c r="A30" s="621" t="s">
        <v>160</v>
      </c>
      <c r="B30" s="610">
        <v>1</v>
      </c>
      <c r="C30" s="166">
        <v>40</v>
      </c>
      <c r="D30" s="112">
        <f t="shared" si="2"/>
        <v>68429</v>
      </c>
      <c r="E30" s="166">
        <v>67020</v>
      </c>
      <c r="F30" s="166">
        <v>1351</v>
      </c>
      <c r="G30" s="166">
        <v>58</v>
      </c>
      <c r="H30" s="166">
        <v>11981</v>
      </c>
      <c r="I30" s="166">
        <v>10932</v>
      </c>
      <c r="J30" s="166">
        <v>35374</v>
      </c>
      <c r="K30" s="112">
        <v>9</v>
      </c>
      <c r="L30" s="112">
        <v>1</v>
      </c>
      <c r="M30" s="112">
        <v>8</v>
      </c>
      <c r="N30" s="613">
        <v>534153</v>
      </c>
      <c r="O30" s="622" t="s">
        <v>152</v>
      </c>
    </row>
    <row r="31" spans="1:15" s="18" customFormat="1" ht="14.1" customHeight="1">
      <c r="A31" s="630" t="s">
        <v>309</v>
      </c>
      <c r="B31" s="112">
        <v>1</v>
      </c>
      <c r="C31" s="613">
        <v>200</v>
      </c>
      <c r="D31" s="112">
        <f t="shared" si="2"/>
        <v>51081</v>
      </c>
      <c r="E31" s="112">
        <v>50973</v>
      </c>
      <c r="F31" s="112">
        <v>67</v>
      </c>
      <c r="G31" s="613">
        <v>41</v>
      </c>
      <c r="H31" s="112">
        <v>22145</v>
      </c>
      <c r="I31" s="112">
        <v>31244</v>
      </c>
      <c r="J31" s="112">
        <v>33799</v>
      </c>
      <c r="K31" s="112">
        <v>6</v>
      </c>
      <c r="L31" s="613">
        <v>5</v>
      </c>
      <c r="M31" s="613">
        <v>1</v>
      </c>
      <c r="N31" s="112">
        <v>330297</v>
      </c>
      <c r="O31" s="622" t="s">
        <v>154</v>
      </c>
    </row>
    <row r="32" spans="1:15" s="18" customFormat="1" ht="14.1" customHeight="1">
      <c r="A32" s="631" t="s">
        <v>1033</v>
      </c>
      <c r="B32" s="610">
        <v>1</v>
      </c>
      <c r="C32" s="166">
        <v>638</v>
      </c>
      <c r="D32" s="112">
        <f t="shared" si="2"/>
        <v>425403</v>
      </c>
      <c r="E32" s="166">
        <v>413322</v>
      </c>
      <c r="F32" s="166">
        <v>11751</v>
      </c>
      <c r="G32" s="166">
        <v>330</v>
      </c>
      <c r="H32" s="166">
        <v>152921</v>
      </c>
      <c r="I32" s="166">
        <v>0</v>
      </c>
      <c r="J32" s="166">
        <v>123622</v>
      </c>
      <c r="K32" s="112">
        <v>55</v>
      </c>
      <c r="L32" s="112">
        <v>21</v>
      </c>
      <c r="M32" s="112">
        <v>34</v>
      </c>
      <c r="N32" s="112">
        <v>5179835</v>
      </c>
      <c r="O32" s="608" t="s">
        <v>1034</v>
      </c>
    </row>
    <row r="33" spans="1:15" s="18" customFormat="1" ht="14.1" customHeight="1">
      <c r="A33" s="632" t="s">
        <v>161</v>
      </c>
      <c r="B33" s="112">
        <v>1</v>
      </c>
      <c r="C33" s="112">
        <v>60</v>
      </c>
      <c r="D33" s="112">
        <f t="shared" si="2"/>
        <v>43112</v>
      </c>
      <c r="E33" s="112">
        <v>38923</v>
      </c>
      <c r="F33" s="112">
        <v>4169</v>
      </c>
      <c r="G33" s="112">
        <v>20</v>
      </c>
      <c r="H33" s="112">
        <v>24953</v>
      </c>
      <c r="I33" s="112">
        <v>0</v>
      </c>
      <c r="J33" s="112">
        <v>10152</v>
      </c>
      <c r="K33" s="112">
        <v>1</v>
      </c>
      <c r="L33" s="112">
        <v>1</v>
      </c>
      <c r="M33" s="112">
        <v>0</v>
      </c>
      <c r="N33" s="609">
        <v>101963</v>
      </c>
      <c r="O33" s="608" t="s">
        <v>155</v>
      </c>
    </row>
    <row r="34" spans="1:15" s="18" customFormat="1" ht="14.1" customHeight="1">
      <c r="A34" s="356" t="s">
        <v>1035</v>
      </c>
      <c r="B34" s="112">
        <v>1</v>
      </c>
      <c r="C34" s="613">
        <v>74</v>
      </c>
      <c r="D34" s="112">
        <f t="shared" si="2"/>
        <v>74423</v>
      </c>
      <c r="E34" s="112">
        <v>71973</v>
      </c>
      <c r="F34" s="112">
        <v>2410</v>
      </c>
      <c r="G34" s="613">
        <v>40</v>
      </c>
      <c r="H34" s="112">
        <v>7128</v>
      </c>
      <c r="I34" s="112">
        <v>0</v>
      </c>
      <c r="J34" s="112">
        <v>4263</v>
      </c>
      <c r="K34" s="112">
        <v>4</v>
      </c>
      <c r="L34" s="613">
        <v>1</v>
      </c>
      <c r="M34" s="613">
        <v>3</v>
      </c>
      <c r="N34" s="112">
        <v>246441</v>
      </c>
      <c r="O34" s="608" t="s">
        <v>1036</v>
      </c>
    </row>
    <row r="35" spans="1:15" s="18" customFormat="1" ht="14.1" customHeight="1">
      <c r="A35" s="356" t="s">
        <v>674</v>
      </c>
      <c r="B35" s="112">
        <v>1</v>
      </c>
      <c r="C35" s="613">
        <v>193</v>
      </c>
      <c r="D35" s="112">
        <f t="shared" si="2"/>
        <v>50283</v>
      </c>
      <c r="E35" s="112">
        <v>50068</v>
      </c>
      <c r="F35" s="112">
        <v>126</v>
      </c>
      <c r="G35" s="613">
        <v>89</v>
      </c>
      <c r="H35" s="112">
        <v>76233</v>
      </c>
      <c r="I35" s="112">
        <v>0</v>
      </c>
      <c r="J35" s="112">
        <v>151916</v>
      </c>
      <c r="K35" s="112">
        <v>15</v>
      </c>
      <c r="L35" s="613">
        <v>5</v>
      </c>
      <c r="M35" s="613">
        <v>10</v>
      </c>
      <c r="N35" s="112">
        <v>789235</v>
      </c>
      <c r="O35" s="608" t="s">
        <v>677</v>
      </c>
    </row>
    <row r="36" spans="1:15" s="18" customFormat="1" ht="14.1" customHeight="1">
      <c r="A36" s="356" t="s">
        <v>673</v>
      </c>
      <c r="B36" s="112">
        <v>1</v>
      </c>
      <c r="C36" s="613">
        <v>293</v>
      </c>
      <c r="D36" s="112">
        <f t="shared" si="2"/>
        <v>26363</v>
      </c>
      <c r="E36" s="112">
        <v>26157</v>
      </c>
      <c r="F36" s="112">
        <v>174</v>
      </c>
      <c r="G36" s="613">
        <v>32</v>
      </c>
      <c r="H36" s="112">
        <v>32561</v>
      </c>
      <c r="I36" s="112">
        <v>32561</v>
      </c>
      <c r="J36" s="112">
        <v>0</v>
      </c>
      <c r="K36" s="112">
        <v>9</v>
      </c>
      <c r="L36" s="613">
        <v>3</v>
      </c>
      <c r="M36" s="613">
        <v>6</v>
      </c>
      <c r="N36" s="112">
        <v>513000</v>
      </c>
      <c r="O36" s="608" t="s">
        <v>676</v>
      </c>
    </row>
    <row r="37" spans="1:15" ht="4.5" customHeight="1" thickBot="1">
      <c r="A37" s="633"/>
      <c r="B37" s="614"/>
      <c r="C37" s="615"/>
      <c r="D37" s="614"/>
      <c r="E37" s="614"/>
      <c r="F37" s="614"/>
      <c r="G37" s="615"/>
      <c r="H37" s="614"/>
      <c r="I37" s="614"/>
      <c r="J37" s="614"/>
      <c r="K37" s="614"/>
      <c r="L37" s="615"/>
      <c r="M37" s="615"/>
      <c r="N37" s="614"/>
      <c r="O37" s="634"/>
    </row>
    <row r="38" spans="1:33" s="13" customFormat="1" ht="12" customHeight="1">
      <c r="A38" s="398" t="s">
        <v>382</v>
      </c>
      <c r="B38" s="635"/>
      <c r="C38" s="635"/>
      <c r="D38" s="636"/>
      <c r="E38" s="636"/>
      <c r="F38" s="637"/>
      <c r="G38" s="637"/>
      <c r="H38" s="638"/>
      <c r="I38" s="638"/>
      <c r="J38" s="638"/>
      <c r="K38" s="638"/>
      <c r="L38" s="638"/>
      <c r="M38" s="638"/>
      <c r="N38" s="638"/>
      <c r="O38" s="146" t="s">
        <v>1037</v>
      </c>
      <c r="S38" s="356" t="s">
        <v>673</v>
      </c>
      <c r="T38" s="165">
        <v>1</v>
      </c>
      <c r="U38" s="167">
        <v>293</v>
      </c>
      <c r="V38" s="288">
        <f>SUM(W38:Y38)</f>
        <v>22263</v>
      </c>
      <c r="W38" s="165">
        <v>21989</v>
      </c>
      <c r="X38" s="165">
        <v>243</v>
      </c>
      <c r="Y38" s="167">
        <v>31</v>
      </c>
      <c r="Z38" s="165">
        <v>5789</v>
      </c>
      <c r="AA38" s="165">
        <v>5789</v>
      </c>
      <c r="AB38" s="165" t="s">
        <v>370</v>
      </c>
      <c r="AC38" s="165">
        <v>10</v>
      </c>
      <c r="AD38" s="167">
        <v>2</v>
      </c>
      <c r="AE38" s="167">
        <v>8</v>
      </c>
      <c r="AF38" s="165">
        <v>684000</v>
      </c>
      <c r="AG38" s="357" t="s">
        <v>675</v>
      </c>
    </row>
    <row r="39" spans="1:15" s="10" customFormat="1" ht="12" customHeight="1">
      <c r="A39" s="400" t="s">
        <v>1038</v>
      </c>
      <c r="B39" s="456"/>
      <c r="C39" s="456"/>
      <c r="D39" s="457"/>
      <c r="E39" s="639"/>
      <c r="F39" s="233"/>
      <c r="G39" s="233"/>
      <c r="H39" s="233"/>
      <c r="I39" s="233"/>
      <c r="J39" s="233"/>
      <c r="K39" s="233"/>
      <c r="L39" s="233"/>
      <c r="M39" s="233"/>
      <c r="N39" s="233"/>
      <c r="O39" s="146" t="s">
        <v>383</v>
      </c>
    </row>
    <row r="40" spans="1:15" ht="12" customHeight="1">
      <c r="A40" s="47" t="s">
        <v>381</v>
      </c>
      <c r="B40" s="289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</row>
    <row r="41" spans="1:255" s="10" customFormat="1" ht="12" customHeight="1">
      <c r="A41" s="47" t="s">
        <v>385</v>
      </c>
      <c r="B41" s="289"/>
      <c r="C41" s="210"/>
      <c r="D41" s="210"/>
      <c r="E41" s="210"/>
      <c r="F41" s="210"/>
      <c r="G41" s="210"/>
      <c r="H41" s="213"/>
      <c r="I41" s="213"/>
      <c r="J41" s="210"/>
      <c r="K41" s="210"/>
      <c r="L41" s="210"/>
      <c r="M41" s="214"/>
      <c r="N41" s="21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</row>
    <row r="42" spans="1:255" s="10" customFormat="1" ht="12" customHeight="1">
      <c r="A42" s="47" t="s">
        <v>387</v>
      </c>
      <c r="B42" s="210"/>
      <c r="C42" s="210"/>
      <c r="D42" s="210"/>
      <c r="E42" s="210"/>
      <c r="F42" s="210"/>
      <c r="G42" s="210"/>
      <c r="H42" s="213"/>
      <c r="I42" s="213"/>
      <c r="J42" s="210"/>
      <c r="K42" s="210"/>
      <c r="L42" s="210"/>
      <c r="M42" s="214"/>
      <c r="N42" s="21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s="10" customFormat="1" ht="12" customHeight="1">
      <c r="A43" s="616" t="s">
        <v>548</v>
      </c>
      <c r="B43" s="210"/>
      <c r="C43" s="210"/>
      <c r="D43" s="210"/>
      <c r="E43" s="210"/>
      <c r="F43" s="210"/>
      <c r="G43" s="210"/>
      <c r="H43" s="213"/>
      <c r="I43" s="213"/>
      <c r="J43" s="210"/>
      <c r="K43" s="210"/>
      <c r="L43" s="210"/>
      <c r="M43" s="214"/>
      <c r="N43" s="212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15" ht="12" customHeight="1">
      <c r="A44" s="365" t="s">
        <v>549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</row>
    <row r="46" spans="1:2" ht="17.25">
      <c r="A46" s="323" t="s">
        <v>547</v>
      </c>
      <c r="B46" s="324" t="s">
        <v>546</v>
      </c>
    </row>
    <row r="47" spans="1:2" ht="17.25">
      <c r="A47" s="967" t="s">
        <v>543</v>
      </c>
      <c r="B47" s="324" t="s">
        <v>545</v>
      </c>
    </row>
    <row r="48" spans="1:2" ht="17.25">
      <c r="A48" s="967"/>
      <c r="B48" s="324" t="s">
        <v>544</v>
      </c>
    </row>
    <row r="50" ht="13.5">
      <c r="A50" t="s">
        <v>541</v>
      </c>
    </row>
    <row r="52" spans="3:14" ht="15" thickBot="1">
      <c r="C52" s="305" t="s">
        <v>513</v>
      </c>
      <c r="H52" s="305" t="s">
        <v>514</v>
      </c>
      <c r="K52" s="306" t="s">
        <v>515</v>
      </c>
      <c r="L52" s="306"/>
      <c r="N52" s="307" t="s">
        <v>516</v>
      </c>
    </row>
    <row r="53" spans="1:14" ht="24.75" customHeight="1">
      <c r="A53" s="977" t="s">
        <v>517</v>
      </c>
      <c r="B53" s="968" t="s">
        <v>80</v>
      </c>
      <c r="C53" s="968" t="s">
        <v>125</v>
      </c>
      <c r="D53" s="979" t="s">
        <v>126</v>
      </c>
      <c r="E53" s="980"/>
      <c r="F53" s="980"/>
      <c r="G53" s="980"/>
      <c r="H53" s="968" t="s">
        <v>83</v>
      </c>
      <c r="I53" s="970" t="s">
        <v>542</v>
      </c>
      <c r="J53" s="968" t="s">
        <v>518</v>
      </c>
      <c r="K53" s="972" t="s">
        <v>519</v>
      </c>
      <c r="L53" s="973"/>
      <c r="M53" s="974"/>
      <c r="N53" s="975" t="s">
        <v>520</v>
      </c>
    </row>
    <row r="54" spans="1:14" ht="36" thickBot="1">
      <c r="A54" s="978"/>
      <c r="B54" s="969"/>
      <c r="C54" s="969"/>
      <c r="D54" s="308"/>
      <c r="E54" s="309" t="s">
        <v>521</v>
      </c>
      <c r="F54" s="310" t="s">
        <v>522</v>
      </c>
      <c r="G54" s="311" t="s">
        <v>523</v>
      </c>
      <c r="H54" s="969"/>
      <c r="I54" s="971"/>
      <c r="J54" s="969"/>
      <c r="K54" s="312"/>
      <c r="L54" s="313" t="s">
        <v>524</v>
      </c>
      <c r="M54" s="313" t="s">
        <v>525</v>
      </c>
      <c r="N54" s="976"/>
    </row>
    <row r="55" spans="1:14" ht="17.25" thickTop="1">
      <c r="A55" s="314" t="s">
        <v>526</v>
      </c>
      <c r="B55" s="315"/>
      <c r="C55" s="315">
        <v>5376</v>
      </c>
      <c r="D55" s="315">
        <v>1903146</v>
      </c>
      <c r="E55" s="315">
        <v>1866485</v>
      </c>
      <c r="F55" s="315">
        <v>35258</v>
      </c>
      <c r="G55" s="315">
        <v>1403</v>
      </c>
      <c r="H55" s="315">
        <v>3881309</v>
      </c>
      <c r="I55" s="321">
        <v>3195187</v>
      </c>
      <c r="J55" s="315">
        <v>2318358</v>
      </c>
      <c r="K55" s="316">
        <v>230</v>
      </c>
      <c r="L55" s="315">
        <v>70</v>
      </c>
      <c r="M55" s="315">
        <v>160</v>
      </c>
      <c r="N55" s="315">
        <v>33761976</v>
      </c>
    </row>
    <row r="56" spans="1:14" ht="16.5">
      <c r="A56" s="317" t="s">
        <v>527</v>
      </c>
      <c r="B56" s="318"/>
      <c r="C56" s="319">
        <v>366</v>
      </c>
      <c r="D56" s="319">
        <v>280139</v>
      </c>
      <c r="E56" s="319">
        <v>271668</v>
      </c>
      <c r="F56" s="319">
        <v>8260</v>
      </c>
      <c r="G56" s="319">
        <v>211</v>
      </c>
      <c r="H56" s="319">
        <v>521800</v>
      </c>
      <c r="I56" s="322">
        <v>498378</v>
      </c>
      <c r="J56" s="319">
        <v>330283</v>
      </c>
      <c r="K56" s="320">
        <v>39</v>
      </c>
      <c r="L56" s="319">
        <v>16</v>
      </c>
      <c r="M56" s="319">
        <v>23</v>
      </c>
      <c r="N56" s="319">
        <v>17313007</v>
      </c>
    </row>
    <row r="57" spans="1:14" ht="16.5">
      <c r="A57" s="317" t="s">
        <v>528</v>
      </c>
      <c r="B57" s="318"/>
      <c r="C57" s="319">
        <v>391</v>
      </c>
      <c r="D57" s="319">
        <v>122216</v>
      </c>
      <c r="E57" s="319">
        <v>122093</v>
      </c>
      <c r="F57" s="319">
        <v>8</v>
      </c>
      <c r="G57" s="319">
        <v>115</v>
      </c>
      <c r="H57" s="319">
        <v>274832</v>
      </c>
      <c r="I57" s="322">
        <v>253143</v>
      </c>
      <c r="J57" s="319">
        <v>178393</v>
      </c>
      <c r="K57" s="320">
        <v>12</v>
      </c>
      <c r="L57" s="319">
        <v>5</v>
      </c>
      <c r="M57" s="319">
        <v>7</v>
      </c>
      <c r="N57" s="319">
        <v>816454</v>
      </c>
    </row>
    <row r="58" spans="1:14" ht="16.5">
      <c r="A58" s="317" t="s">
        <v>529</v>
      </c>
      <c r="B58" s="318"/>
      <c r="C58" s="319">
        <v>402</v>
      </c>
      <c r="D58" s="319">
        <v>138182</v>
      </c>
      <c r="E58" s="319">
        <v>138017</v>
      </c>
      <c r="F58" s="319">
        <v>47</v>
      </c>
      <c r="G58" s="319">
        <v>118</v>
      </c>
      <c r="H58" s="319">
        <v>370579</v>
      </c>
      <c r="I58" s="322">
        <v>333196</v>
      </c>
      <c r="J58" s="319">
        <v>185554</v>
      </c>
      <c r="K58" s="320">
        <v>13</v>
      </c>
      <c r="L58" s="319">
        <v>3</v>
      </c>
      <c r="M58" s="319">
        <v>10</v>
      </c>
      <c r="N58" s="319">
        <v>908161</v>
      </c>
    </row>
    <row r="59" spans="1:14" ht="16.5">
      <c r="A59" s="317" t="s">
        <v>530</v>
      </c>
      <c r="B59" s="318"/>
      <c r="C59" s="319">
        <v>212</v>
      </c>
      <c r="D59" s="319">
        <v>92765</v>
      </c>
      <c r="E59" s="319">
        <v>92686</v>
      </c>
      <c r="F59" s="319">
        <v>0</v>
      </c>
      <c r="G59" s="319">
        <v>79</v>
      </c>
      <c r="H59" s="319">
        <v>47715</v>
      </c>
      <c r="I59" s="322">
        <v>41538</v>
      </c>
      <c r="J59" s="319">
        <v>64274</v>
      </c>
      <c r="K59" s="320">
        <v>10</v>
      </c>
      <c r="L59" s="319">
        <v>6</v>
      </c>
      <c r="M59" s="319">
        <v>4</v>
      </c>
      <c r="N59" s="319">
        <v>497794</v>
      </c>
    </row>
    <row r="60" spans="1:14" ht="16.5">
      <c r="A60" s="317" t="s">
        <v>531</v>
      </c>
      <c r="B60" s="318"/>
      <c r="C60" s="319">
        <v>491</v>
      </c>
      <c r="D60" s="319">
        <v>113503</v>
      </c>
      <c r="E60" s="319">
        <v>110936</v>
      </c>
      <c r="F60" s="319">
        <v>2458</v>
      </c>
      <c r="G60" s="319">
        <v>109</v>
      </c>
      <c r="H60" s="319">
        <v>570352</v>
      </c>
      <c r="I60" s="322">
        <v>500400</v>
      </c>
      <c r="J60" s="319">
        <v>305005</v>
      </c>
      <c r="K60" s="320">
        <v>15</v>
      </c>
      <c r="L60" s="319">
        <v>2</v>
      </c>
      <c r="M60" s="319">
        <v>13</v>
      </c>
      <c r="N60" s="319">
        <v>849420</v>
      </c>
    </row>
    <row r="61" spans="1:14" ht="16.5">
      <c r="A61" s="317" t="s">
        <v>374</v>
      </c>
      <c r="B61" s="318"/>
      <c r="C61" s="319">
        <v>486</v>
      </c>
      <c r="D61" s="319">
        <v>99993</v>
      </c>
      <c r="E61" s="319">
        <v>98644</v>
      </c>
      <c r="F61" s="319">
        <v>1238</v>
      </c>
      <c r="G61" s="319">
        <v>111</v>
      </c>
      <c r="H61" s="319">
        <v>460941</v>
      </c>
      <c r="I61" s="322">
        <v>151898</v>
      </c>
      <c r="J61" s="319">
        <v>157592</v>
      </c>
      <c r="K61" s="320">
        <v>17</v>
      </c>
      <c r="L61" s="319">
        <v>3</v>
      </c>
      <c r="M61" s="319">
        <v>14</v>
      </c>
      <c r="N61" s="319">
        <v>1823835</v>
      </c>
    </row>
    <row r="62" spans="1:14" ht="16.5">
      <c r="A62" s="317" t="s">
        <v>532</v>
      </c>
      <c r="B62" s="318"/>
      <c r="C62" s="319">
        <v>284</v>
      </c>
      <c r="D62" s="319">
        <v>111828</v>
      </c>
      <c r="E62" s="319">
        <v>110206</v>
      </c>
      <c r="F62" s="319">
        <v>1510</v>
      </c>
      <c r="G62" s="319">
        <v>112</v>
      </c>
      <c r="H62" s="319">
        <v>326079</v>
      </c>
      <c r="I62" s="322">
        <v>314057</v>
      </c>
      <c r="J62" s="319">
        <v>217027</v>
      </c>
      <c r="K62" s="320">
        <v>13</v>
      </c>
      <c r="L62" s="319">
        <v>3</v>
      </c>
      <c r="M62" s="319">
        <v>10</v>
      </c>
      <c r="N62" s="319">
        <v>842206</v>
      </c>
    </row>
    <row r="63" spans="1:14" ht="16.5">
      <c r="A63" s="317" t="s">
        <v>533</v>
      </c>
      <c r="B63" s="318"/>
      <c r="C63" s="319">
        <v>288</v>
      </c>
      <c r="D63" s="319">
        <v>124293</v>
      </c>
      <c r="E63" s="319">
        <v>123618</v>
      </c>
      <c r="F63" s="319">
        <v>573</v>
      </c>
      <c r="G63" s="319">
        <v>102</v>
      </c>
      <c r="H63" s="319">
        <v>404362</v>
      </c>
      <c r="I63" s="322">
        <v>390705</v>
      </c>
      <c r="J63" s="319">
        <v>311259</v>
      </c>
      <c r="K63" s="320">
        <v>15</v>
      </c>
      <c r="L63" s="319">
        <v>4</v>
      </c>
      <c r="M63" s="319">
        <v>11</v>
      </c>
      <c r="N63" s="319">
        <v>818646</v>
      </c>
    </row>
    <row r="64" spans="1:14" ht="16.5">
      <c r="A64" s="317" t="s">
        <v>534</v>
      </c>
      <c r="B64" s="318"/>
      <c r="C64" s="319">
        <v>221</v>
      </c>
      <c r="D64" s="319">
        <v>72878</v>
      </c>
      <c r="E64" s="319">
        <v>72805</v>
      </c>
      <c r="F64" s="319">
        <v>47</v>
      </c>
      <c r="G64" s="319">
        <v>26</v>
      </c>
      <c r="H64" s="319">
        <v>68015</v>
      </c>
      <c r="I64" s="322">
        <v>64530</v>
      </c>
      <c r="J64" s="319">
        <v>94990</v>
      </c>
      <c r="K64" s="320">
        <v>4</v>
      </c>
      <c r="L64" s="319">
        <v>1</v>
      </c>
      <c r="M64" s="319">
        <v>3</v>
      </c>
      <c r="N64" s="319">
        <v>430515</v>
      </c>
    </row>
    <row r="65" spans="1:14" ht="16.5">
      <c r="A65" s="317" t="s">
        <v>535</v>
      </c>
      <c r="B65" s="318"/>
      <c r="C65" s="319">
        <v>185</v>
      </c>
      <c r="D65" s="319">
        <v>82531</v>
      </c>
      <c r="E65" s="319">
        <v>82438</v>
      </c>
      <c r="F65" s="319">
        <v>0</v>
      </c>
      <c r="G65" s="319">
        <v>93</v>
      </c>
      <c r="H65" s="319">
        <v>82865</v>
      </c>
      <c r="I65" s="322">
        <v>69487</v>
      </c>
      <c r="J65" s="319">
        <v>111475</v>
      </c>
      <c r="K65" s="320">
        <v>12</v>
      </c>
      <c r="L65" s="319">
        <v>4</v>
      </c>
      <c r="M65" s="319">
        <v>8</v>
      </c>
      <c r="N65" s="319">
        <v>537754</v>
      </c>
    </row>
    <row r="66" spans="1:14" ht="16.5">
      <c r="A66" s="317" t="s">
        <v>536</v>
      </c>
      <c r="B66" s="318"/>
      <c r="C66" s="319">
        <v>52</v>
      </c>
      <c r="D66" s="319">
        <v>66234</v>
      </c>
      <c r="E66" s="319">
        <v>64826</v>
      </c>
      <c r="F66" s="319">
        <v>1351</v>
      </c>
      <c r="G66" s="319">
        <v>57</v>
      </c>
      <c r="H66" s="319">
        <v>40049</v>
      </c>
      <c r="I66" s="322">
        <v>30348</v>
      </c>
      <c r="J66" s="319">
        <v>40049</v>
      </c>
      <c r="K66" s="320">
        <v>9</v>
      </c>
      <c r="L66" s="319">
        <v>3</v>
      </c>
      <c r="M66" s="319">
        <v>6</v>
      </c>
      <c r="N66" s="319">
        <v>529095</v>
      </c>
    </row>
    <row r="67" spans="1:14" ht="16.5">
      <c r="A67" s="317" t="s">
        <v>537</v>
      </c>
      <c r="B67" s="318"/>
      <c r="C67" s="319">
        <v>380</v>
      </c>
      <c r="D67" s="319">
        <v>48858</v>
      </c>
      <c r="E67" s="319">
        <v>48750</v>
      </c>
      <c r="F67" s="319">
        <v>67</v>
      </c>
      <c r="G67" s="319">
        <v>41</v>
      </c>
      <c r="H67" s="319">
        <v>115900</v>
      </c>
      <c r="I67" s="322">
        <v>90984</v>
      </c>
      <c r="J67" s="319">
        <v>65775</v>
      </c>
      <c r="K67" s="320">
        <v>7</v>
      </c>
      <c r="L67" s="319">
        <v>0</v>
      </c>
      <c r="M67" s="319">
        <v>7</v>
      </c>
      <c r="N67" s="319">
        <v>546349</v>
      </c>
    </row>
    <row r="68" spans="1:14" ht="16.5">
      <c r="A68" s="317" t="s">
        <v>538</v>
      </c>
      <c r="B68" s="318"/>
      <c r="C68" s="319">
        <v>1352</v>
      </c>
      <c r="D68" s="319">
        <v>434986</v>
      </c>
      <c r="E68" s="319">
        <v>421650</v>
      </c>
      <c r="F68" s="319">
        <v>13166</v>
      </c>
      <c r="G68" s="319">
        <v>170</v>
      </c>
      <c r="H68" s="319">
        <v>533300</v>
      </c>
      <c r="I68" s="322">
        <v>412634</v>
      </c>
      <c r="J68" s="319">
        <v>240366</v>
      </c>
      <c r="K68" s="320">
        <v>56</v>
      </c>
      <c r="L68" s="319">
        <v>17</v>
      </c>
      <c r="M68" s="319">
        <v>39</v>
      </c>
      <c r="N68" s="319">
        <v>7661392</v>
      </c>
    </row>
    <row r="69" spans="1:14" ht="16.5">
      <c r="A69" s="317" t="s">
        <v>539</v>
      </c>
      <c r="B69" s="318"/>
      <c r="C69" s="319">
        <v>128</v>
      </c>
      <c r="D69" s="319">
        <v>42460</v>
      </c>
      <c r="E69" s="319">
        <v>38125</v>
      </c>
      <c r="F69" s="319">
        <v>4315</v>
      </c>
      <c r="G69" s="319">
        <v>20</v>
      </c>
      <c r="H69" s="319">
        <v>13579</v>
      </c>
      <c r="I69" s="322">
        <v>7302</v>
      </c>
      <c r="J69" s="319">
        <v>6413</v>
      </c>
      <c r="K69" s="320">
        <v>3</v>
      </c>
      <c r="L69" s="319">
        <v>0</v>
      </c>
      <c r="M69" s="319">
        <v>3</v>
      </c>
      <c r="N69" s="319">
        <v>95854</v>
      </c>
    </row>
    <row r="70" spans="1:14" ht="16.5">
      <c r="A70" s="317" t="s">
        <v>540</v>
      </c>
      <c r="B70" s="318"/>
      <c r="C70" s="319">
        <v>138</v>
      </c>
      <c r="D70" s="319">
        <v>72280</v>
      </c>
      <c r="E70" s="319">
        <v>70023</v>
      </c>
      <c r="F70" s="319">
        <v>2218</v>
      </c>
      <c r="G70" s="319">
        <v>39</v>
      </c>
      <c r="H70" s="319">
        <v>50941</v>
      </c>
      <c r="I70" s="322">
        <v>36587</v>
      </c>
      <c r="J70" s="319">
        <v>9903</v>
      </c>
      <c r="K70" s="320">
        <v>5</v>
      </c>
      <c r="L70" s="319">
        <v>3</v>
      </c>
      <c r="M70" s="319">
        <v>2</v>
      </c>
      <c r="N70" s="319">
        <v>91494</v>
      </c>
    </row>
  </sheetData>
  <mergeCells count="18">
    <mergeCell ref="A7:A9"/>
    <mergeCell ref="D7:G7"/>
    <mergeCell ref="K7:M8"/>
    <mergeCell ref="O7:O9"/>
    <mergeCell ref="A3:H3"/>
    <mergeCell ref="I3:O3"/>
    <mergeCell ref="J8:J9"/>
    <mergeCell ref="I8:I9"/>
    <mergeCell ref="N53:N54"/>
    <mergeCell ref="A53:A54"/>
    <mergeCell ref="B53:B54"/>
    <mergeCell ref="C53:C54"/>
    <mergeCell ref="D53:G53"/>
    <mergeCell ref="A47:A48"/>
    <mergeCell ref="H53:H54"/>
    <mergeCell ref="I53:I54"/>
    <mergeCell ref="J53:J54"/>
    <mergeCell ref="K53:M53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view="pageLayout" zoomScaleSheetLayoutView="90" workbookViewId="0" topLeftCell="A4">
      <selection activeCell="M21" sqref="M21"/>
    </sheetView>
  </sheetViews>
  <sheetFormatPr defaultColWidth="8.88671875" defaultRowHeight="13.5"/>
  <cols>
    <col min="1" max="1" width="8.88671875" style="0" customWidth="1"/>
    <col min="2" max="2" width="5.99609375" style="0" customWidth="1"/>
    <col min="3" max="3" width="5.6640625" style="0" customWidth="1"/>
    <col min="4" max="4" width="6.4453125" style="0" customWidth="1"/>
    <col min="5" max="5" width="6.10546875" style="0" customWidth="1"/>
    <col min="6" max="6" width="6.77734375" style="0" customWidth="1"/>
    <col min="7" max="7" width="7.6640625" style="0" customWidth="1"/>
    <col min="8" max="8" width="9.6640625" style="0" customWidth="1"/>
    <col min="9" max="9" width="9.3359375" style="0" customWidth="1"/>
    <col min="10" max="10" width="5.6640625" style="0" customWidth="1"/>
    <col min="11" max="12" width="8.21484375" style="0" customWidth="1"/>
    <col min="13" max="14" width="6.10546875" style="0" customWidth="1"/>
    <col min="15" max="15" width="6.6640625" style="0" customWidth="1"/>
    <col min="16" max="16" width="6.88671875" style="0" customWidth="1"/>
    <col min="17" max="17" width="7.3359375" style="0" customWidth="1"/>
    <col min="18" max="18" width="10.99609375" style="0" customWidth="1"/>
  </cols>
  <sheetData>
    <row r="1" spans="1:18" ht="12" customHeight="1">
      <c r="A1" s="640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401"/>
    </row>
    <row r="2" spans="1:18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20.1" customHeight="1">
      <c r="A3" s="733" t="s">
        <v>709</v>
      </c>
      <c r="B3" s="733"/>
      <c r="C3" s="733"/>
      <c r="D3" s="733"/>
      <c r="E3" s="733"/>
      <c r="F3" s="733"/>
      <c r="G3" s="733"/>
      <c r="H3" s="733"/>
      <c r="I3" s="733"/>
      <c r="J3" s="733" t="s">
        <v>1041</v>
      </c>
      <c r="K3" s="733"/>
      <c r="L3" s="733"/>
      <c r="M3" s="733"/>
      <c r="N3" s="733"/>
      <c r="O3" s="733"/>
      <c r="P3" s="733"/>
      <c r="Q3" s="733"/>
      <c r="R3" s="733"/>
    </row>
    <row r="4" spans="1:18" ht="1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5" spans="1:18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</row>
    <row r="6" spans="1:18" ht="15" customHeight="1" thickBot="1">
      <c r="A6" s="398" t="s">
        <v>682</v>
      </c>
      <c r="B6" s="223"/>
      <c r="C6" s="223"/>
      <c r="D6" s="223"/>
      <c r="E6" s="223"/>
      <c r="F6" s="223"/>
      <c r="G6" s="223"/>
      <c r="H6" s="223"/>
      <c r="I6" s="223"/>
      <c r="J6" s="398"/>
      <c r="K6" s="223"/>
      <c r="L6" s="223"/>
      <c r="M6" s="223"/>
      <c r="N6" s="223"/>
      <c r="O6" s="223"/>
      <c r="P6" s="223"/>
      <c r="Q6" s="223"/>
      <c r="R6" s="146" t="s">
        <v>1042</v>
      </c>
    </row>
    <row r="7" spans="1:18" ht="36.75" customHeight="1">
      <c r="A7" s="734" t="s">
        <v>265</v>
      </c>
      <c r="B7" s="465"/>
      <c r="C7" s="737" t="s">
        <v>1043</v>
      </c>
      <c r="D7" s="738"/>
      <c r="E7" s="738"/>
      <c r="F7" s="738"/>
      <c r="G7" s="738"/>
      <c r="H7" s="738"/>
      <c r="I7" s="738"/>
      <c r="J7" s="990" t="s">
        <v>1044</v>
      </c>
      <c r="K7" s="991"/>
      <c r="L7" s="991"/>
      <c r="M7" s="991"/>
      <c r="N7" s="991"/>
      <c r="O7" s="991"/>
      <c r="P7" s="737" t="s">
        <v>1045</v>
      </c>
      <c r="Q7" s="995"/>
      <c r="R7" s="741" t="s">
        <v>253</v>
      </c>
    </row>
    <row r="8" spans="1:18" ht="15" customHeight="1">
      <c r="A8" s="981"/>
      <c r="B8" s="466" t="s">
        <v>1039</v>
      </c>
      <c r="C8" s="744" t="s">
        <v>1046</v>
      </c>
      <c r="D8" s="992"/>
      <c r="E8" s="992"/>
      <c r="F8" s="992"/>
      <c r="G8" s="992"/>
      <c r="H8" s="992"/>
      <c r="I8" s="992"/>
      <c r="J8" s="993" t="s">
        <v>1047</v>
      </c>
      <c r="K8" s="994"/>
      <c r="L8" s="994"/>
      <c r="M8" s="994"/>
      <c r="N8" s="994"/>
      <c r="O8" s="510" t="s">
        <v>94</v>
      </c>
      <c r="P8" s="423" t="s">
        <v>662</v>
      </c>
      <c r="Q8" s="423" t="s">
        <v>833</v>
      </c>
      <c r="R8" s="742"/>
    </row>
    <row r="9" spans="1:18" ht="15" customHeight="1">
      <c r="A9" s="981"/>
      <c r="B9" s="466"/>
      <c r="C9" s="423" t="s">
        <v>30</v>
      </c>
      <c r="D9" s="423" t="s">
        <v>85</v>
      </c>
      <c r="E9" s="423" t="s">
        <v>86</v>
      </c>
      <c r="F9" s="423" t="s">
        <v>133</v>
      </c>
      <c r="G9" s="423" t="s">
        <v>89</v>
      </c>
      <c r="H9" s="424" t="s">
        <v>93</v>
      </c>
      <c r="I9" s="424" t="s">
        <v>635</v>
      </c>
      <c r="J9" s="599" t="s">
        <v>30</v>
      </c>
      <c r="K9" s="423" t="s">
        <v>95</v>
      </c>
      <c r="L9" s="423" t="s">
        <v>96</v>
      </c>
      <c r="M9" s="423" t="s">
        <v>637</v>
      </c>
      <c r="N9" s="423" t="s">
        <v>636</v>
      </c>
      <c r="O9" s="998" t="s">
        <v>666</v>
      </c>
      <c r="P9" s="996" t="s">
        <v>832</v>
      </c>
      <c r="Q9" s="996" t="s">
        <v>1040</v>
      </c>
      <c r="R9" s="742"/>
    </row>
    <row r="10" spans="1:18" ht="12" customHeight="1">
      <c r="A10" s="981"/>
      <c r="B10" s="463" t="s">
        <v>31</v>
      </c>
      <c r="C10" s="642"/>
      <c r="D10" s="643" t="s">
        <v>177</v>
      </c>
      <c r="E10" s="643"/>
      <c r="F10" s="643" t="s">
        <v>88</v>
      </c>
      <c r="G10" s="643" t="s">
        <v>90</v>
      </c>
      <c r="H10" s="644" t="s">
        <v>255</v>
      </c>
      <c r="I10" s="644" t="s">
        <v>92</v>
      </c>
      <c r="J10" s="645"/>
      <c r="K10" s="643" t="s">
        <v>256</v>
      </c>
      <c r="L10" s="643" t="s">
        <v>257</v>
      </c>
      <c r="M10" s="643"/>
      <c r="N10" s="643" t="s">
        <v>134</v>
      </c>
      <c r="O10" s="998"/>
      <c r="P10" s="996"/>
      <c r="Q10" s="996"/>
      <c r="R10" s="742"/>
    </row>
    <row r="11" spans="1:18" ht="15" customHeight="1" thickBot="1">
      <c r="A11" s="982"/>
      <c r="B11" s="646"/>
      <c r="C11" s="647" t="s">
        <v>31</v>
      </c>
      <c r="D11" s="647" t="s">
        <v>254</v>
      </c>
      <c r="E11" s="647" t="s">
        <v>87</v>
      </c>
      <c r="F11" s="647" t="s">
        <v>663</v>
      </c>
      <c r="G11" s="647" t="s">
        <v>91</v>
      </c>
      <c r="H11" s="648" t="s">
        <v>664</v>
      </c>
      <c r="I11" s="648" t="s">
        <v>664</v>
      </c>
      <c r="J11" s="649" t="s">
        <v>31</v>
      </c>
      <c r="K11" s="647" t="s">
        <v>664</v>
      </c>
      <c r="L11" s="647" t="s">
        <v>665</v>
      </c>
      <c r="M11" s="647" t="s">
        <v>135</v>
      </c>
      <c r="N11" s="647" t="s">
        <v>664</v>
      </c>
      <c r="O11" s="648" t="s">
        <v>146</v>
      </c>
      <c r="P11" s="997"/>
      <c r="Q11" s="997"/>
      <c r="R11" s="743"/>
    </row>
    <row r="12" spans="1:18" ht="30" customHeight="1">
      <c r="A12" s="256" t="s">
        <v>182</v>
      </c>
      <c r="B12" s="119">
        <v>157</v>
      </c>
      <c r="C12" s="67">
        <v>35</v>
      </c>
      <c r="D12" s="67">
        <v>3</v>
      </c>
      <c r="E12" s="67">
        <v>19</v>
      </c>
      <c r="F12" s="67">
        <v>4</v>
      </c>
      <c r="G12" s="67">
        <v>2</v>
      </c>
      <c r="H12" s="67">
        <v>1</v>
      </c>
      <c r="I12" s="67">
        <v>6</v>
      </c>
      <c r="J12" s="67">
        <v>99</v>
      </c>
      <c r="K12" s="67">
        <v>61</v>
      </c>
      <c r="L12" s="67">
        <v>10</v>
      </c>
      <c r="M12" s="67">
        <v>25</v>
      </c>
      <c r="N12" s="67">
        <v>3</v>
      </c>
      <c r="O12" s="67">
        <v>13</v>
      </c>
      <c r="P12" s="67">
        <v>10</v>
      </c>
      <c r="Q12" s="125">
        <v>0</v>
      </c>
      <c r="R12" s="257" t="s">
        <v>182</v>
      </c>
    </row>
    <row r="13" spans="1:18" s="216" customFormat="1" ht="30" customHeight="1">
      <c r="A13" s="254" t="s">
        <v>1000</v>
      </c>
      <c r="B13" s="65">
        <v>94</v>
      </c>
      <c r="C13" s="68">
        <v>28</v>
      </c>
      <c r="D13" s="68">
        <v>2</v>
      </c>
      <c r="E13" s="68">
        <v>16</v>
      </c>
      <c r="F13" s="68">
        <v>4</v>
      </c>
      <c r="G13" s="68">
        <v>0</v>
      </c>
      <c r="H13" s="68">
        <v>1</v>
      </c>
      <c r="I13" s="68">
        <v>5</v>
      </c>
      <c r="J13" s="68">
        <v>54</v>
      </c>
      <c r="K13" s="68">
        <v>31</v>
      </c>
      <c r="L13" s="68">
        <v>8</v>
      </c>
      <c r="M13" s="68">
        <v>14</v>
      </c>
      <c r="N13" s="68">
        <v>1</v>
      </c>
      <c r="O13" s="68">
        <v>4</v>
      </c>
      <c r="P13" s="68">
        <v>8</v>
      </c>
      <c r="Q13" s="251">
        <v>0</v>
      </c>
      <c r="R13" s="255" t="s">
        <v>183</v>
      </c>
    </row>
    <row r="14" spans="1:18" s="216" customFormat="1" ht="30" customHeight="1">
      <c r="A14" s="254" t="s">
        <v>949</v>
      </c>
      <c r="B14" s="65">
        <v>63</v>
      </c>
      <c r="C14" s="68">
        <v>7</v>
      </c>
      <c r="D14" s="68">
        <v>1</v>
      </c>
      <c r="E14" s="68">
        <v>3</v>
      </c>
      <c r="F14" s="68">
        <v>0</v>
      </c>
      <c r="G14" s="68">
        <v>2</v>
      </c>
      <c r="H14" s="68">
        <v>0</v>
      </c>
      <c r="I14" s="68">
        <v>1</v>
      </c>
      <c r="J14" s="68">
        <v>45</v>
      </c>
      <c r="K14" s="68">
        <v>30</v>
      </c>
      <c r="L14" s="68">
        <v>2</v>
      </c>
      <c r="M14" s="68">
        <v>11</v>
      </c>
      <c r="N14" s="68">
        <v>2</v>
      </c>
      <c r="O14" s="68">
        <v>9</v>
      </c>
      <c r="P14" s="68">
        <v>2</v>
      </c>
      <c r="Q14" s="251">
        <v>0</v>
      </c>
      <c r="R14" s="255" t="s">
        <v>184</v>
      </c>
    </row>
    <row r="15" spans="1:18" s="36" customFormat="1" ht="30" customHeight="1">
      <c r="A15" s="362" t="s">
        <v>147</v>
      </c>
      <c r="B15" s="650">
        <v>159</v>
      </c>
      <c r="C15" s="67">
        <v>35</v>
      </c>
      <c r="D15" s="67">
        <v>3</v>
      </c>
      <c r="E15" s="67">
        <v>19</v>
      </c>
      <c r="F15" s="67">
        <v>4</v>
      </c>
      <c r="G15" s="67">
        <v>2</v>
      </c>
      <c r="H15" s="156">
        <v>1</v>
      </c>
      <c r="I15" s="67">
        <v>6</v>
      </c>
      <c r="J15" s="67">
        <v>101</v>
      </c>
      <c r="K15" s="67">
        <v>62</v>
      </c>
      <c r="L15" s="67">
        <v>10</v>
      </c>
      <c r="M15" s="67">
        <v>26</v>
      </c>
      <c r="N15" s="67">
        <v>3</v>
      </c>
      <c r="O15" s="67">
        <v>13</v>
      </c>
      <c r="P15" s="67">
        <v>10</v>
      </c>
      <c r="Q15" s="67">
        <v>0</v>
      </c>
      <c r="R15" s="148" t="s">
        <v>147</v>
      </c>
    </row>
    <row r="16" spans="1:18" s="222" customFormat="1" ht="30" customHeight="1">
      <c r="A16" s="362" t="s">
        <v>144</v>
      </c>
      <c r="B16" s="304">
        <v>160</v>
      </c>
      <c r="C16" s="110">
        <v>36</v>
      </c>
      <c r="D16" s="110">
        <v>3</v>
      </c>
      <c r="E16" s="110">
        <v>20</v>
      </c>
      <c r="F16" s="110">
        <v>4</v>
      </c>
      <c r="G16" s="110">
        <v>2</v>
      </c>
      <c r="H16" s="67">
        <v>1</v>
      </c>
      <c r="I16" s="110">
        <v>6</v>
      </c>
      <c r="J16" s="110">
        <v>101</v>
      </c>
      <c r="K16" s="110">
        <v>62</v>
      </c>
      <c r="L16" s="110">
        <v>10</v>
      </c>
      <c r="M16" s="110">
        <v>26</v>
      </c>
      <c r="N16" s="110">
        <v>3</v>
      </c>
      <c r="O16" s="110">
        <v>13</v>
      </c>
      <c r="P16" s="67">
        <v>10</v>
      </c>
      <c r="Q16" s="67" t="s">
        <v>845</v>
      </c>
      <c r="R16" s="148" t="s">
        <v>144</v>
      </c>
    </row>
    <row r="17" spans="1:18" s="243" customFormat="1" ht="30" customHeight="1">
      <c r="A17" s="362" t="s">
        <v>229</v>
      </c>
      <c r="B17" s="304">
        <v>161</v>
      </c>
      <c r="C17" s="110">
        <v>38</v>
      </c>
      <c r="D17" s="110">
        <v>3</v>
      </c>
      <c r="E17" s="110">
        <v>22</v>
      </c>
      <c r="F17" s="110">
        <v>4</v>
      </c>
      <c r="G17" s="110">
        <v>2</v>
      </c>
      <c r="H17" s="283">
        <v>1</v>
      </c>
      <c r="I17" s="110">
        <v>6</v>
      </c>
      <c r="J17" s="110">
        <v>98</v>
      </c>
      <c r="K17" s="110">
        <v>60</v>
      </c>
      <c r="L17" s="110">
        <v>9</v>
      </c>
      <c r="M17" s="110">
        <v>26</v>
      </c>
      <c r="N17" s="110">
        <v>3</v>
      </c>
      <c r="O17" s="110">
        <v>13</v>
      </c>
      <c r="P17" s="67">
        <v>12</v>
      </c>
      <c r="Q17" s="156" t="s">
        <v>845</v>
      </c>
      <c r="R17" s="360" t="s">
        <v>229</v>
      </c>
    </row>
    <row r="18" spans="1:18" s="243" customFormat="1" ht="30" customHeight="1">
      <c r="A18" s="362" t="s">
        <v>368</v>
      </c>
      <c r="B18" s="304">
        <v>171</v>
      </c>
      <c r="C18" s="110">
        <v>39</v>
      </c>
      <c r="D18" s="110">
        <v>3</v>
      </c>
      <c r="E18" s="110">
        <v>24</v>
      </c>
      <c r="F18" s="110">
        <v>4</v>
      </c>
      <c r="G18" s="110">
        <v>2</v>
      </c>
      <c r="H18" s="68">
        <v>0</v>
      </c>
      <c r="I18" s="110">
        <v>6</v>
      </c>
      <c r="J18" s="110">
        <v>105</v>
      </c>
      <c r="K18" s="110">
        <v>65</v>
      </c>
      <c r="L18" s="110">
        <v>10</v>
      </c>
      <c r="M18" s="110">
        <v>27</v>
      </c>
      <c r="N18" s="110">
        <v>3</v>
      </c>
      <c r="O18" s="110">
        <v>15</v>
      </c>
      <c r="P18" s="67">
        <v>12</v>
      </c>
      <c r="Q18" s="156" t="s">
        <v>845</v>
      </c>
      <c r="R18" s="360" t="s">
        <v>368</v>
      </c>
    </row>
    <row r="19" spans="1:18" s="243" customFormat="1" ht="30" customHeight="1">
      <c r="A19" s="362" t="s">
        <v>510</v>
      </c>
      <c r="B19" s="304">
        <v>175</v>
      </c>
      <c r="C19" s="110">
        <v>39</v>
      </c>
      <c r="D19" s="110">
        <v>3</v>
      </c>
      <c r="E19" s="110">
        <v>23</v>
      </c>
      <c r="F19" s="110">
        <v>4</v>
      </c>
      <c r="G19" s="110">
        <v>2</v>
      </c>
      <c r="H19" s="283">
        <v>1</v>
      </c>
      <c r="I19" s="110">
        <v>6</v>
      </c>
      <c r="J19" s="110">
        <v>109</v>
      </c>
      <c r="K19" s="110">
        <v>69</v>
      </c>
      <c r="L19" s="110">
        <v>10</v>
      </c>
      <c r="M19" s="110">
        <v>27</v>
      </c>
      <c r="N19" s="110">
        <v>3</v>
      </c>
      <c r="O19" s="110">
        <v>15</v>
      </c>
      <c r="P19" s="67">
        <v>12</v>
      </c>
      <c r="Q19" s="67" t="s">
        <v>845</v>
      </c>
      <c r="R19" s="360" t="s">
        <v>510</v>
      </c>
    </row>
    <row r="20" spans="1:18" s="243" customFormat="1" ht="30" customHeight="1">
      <c r="A20" s="362" t="s">
        <v>731</v>
      </c>
      <c r="B20" s="304">
        <v>183</v>
      </c>
      <c r="C20" s="110">
        <v>40</v>
      </c>
      <c r="D20" s="110">
        <v>3</v>
      </c>
      <c r="E20" s="110">
        <v>23</v>
      </c>
      <c r="F20" s="110">
        <v>4</v>
      </c>
      <c r="G20" s="110">
        <v>2</v>
      </c>
      <c r="H20" s="283">
        <v>2</v>
      </c>
      <c r="I20" s="110">
        <v>6</v>
      </c>
      <c r="J20" s="110">
        <v>116</v>
      </c>
      <c r="K20" s="110">
        <v>75</v>
      </c>
      <c r="L20" s="110">
        <v>10</v>
      </c>
      <c r="M20" s="110">
        <v>28</v>
      </c>
      <c r="N20" s="110">
        <v>3</v>
      </c>
      <c r="O20" s="110">
        <v>15</v>
      </c>
      <c r="P20" s="67">
        <v>12</v>
      </c>
      <c r="Q20" s="67" t="s">
        <v>845</v>
      </c>
      <c r="R20" s="360" t="s">
        <v>731</v>
      </c>
    </row>
    <row r="21" spans="1:18" s="243" customFormat="1" ht="30" customHeight="1">
      <c r="A21" s="362" t="s">
        <v>661</v>
      </c>
      <c r="B21" s="650">
        <f>SUM(C21,J21,O21,P21,Q21)</f>
        <v>203</v>
      </c>
      <c r="C21" s="67">
        <f>SUM(D21:I21)</f>
        <v>40</v>
      </c>
      <c r="D21" s="67">
        <f>SUM(D22:D25)</f>
        <v>3</v>
      </c>
      <c r="E21" s="67">
        <f aca="true" t="shared" si="0" ref="E21:I21">SUM(E22:E25)</f>
        <v>23</v>
      </c>
      <c r="F21" s="67">
        <f t="shared" si="0"/>
        <v>4</v>
      </c>
      <c r="G21" s="67">
        <f t="shared" si="0"/>
        <v>2</v>
      </c>
      <c r="H21" s="156">
        <f t="shared" si="0"/>
        <v>2</v>
      </c>
      <c r="I21" s="67">
        <f t="shared" si="0"/>
        <v>6</v>
      </c>
      <c r="J21" s="67">
        <f>SUM(K21:N21)</f>
        <v>135</v>
      </c>
      <c r="K21" s="67">
        <f>SUM(K22:K25)</f>
        <v>94</v>
      </c>
      <c r="L21" s="67">
        <f aca="true" t="shared" si="1" ref="L21:N21">SUM(L22:L25)</f>
        <v>10</v>
      </c>
      <c r="M21" s="67">
        <f t="shared" si="1"/>
        <v>28</v>
      </c>
      <c r="N21" s="67">
        <f t="shared" si="1"/>
        <v>3</v>
      </c>
      <c r="O21" s="67">
        <v>15</v>
      </c>
      <c r="P21" s="67">
        <v>13</v>
      </c>
      <c r="Q21" s="67">
        <v>0</v>
      </c>
      <c r="R21" s="360" t="s">
        <v>717</v>
      </c>
    </row>
    <row r="22" spans="1:18" s="222" customFormat="1" ht="30" customHeight="1">
      <c r="A22" s="471" t="s">
        <v>162</v>
      </c>
      <c r="B22" s="651">
        <f>SUM(C22,J22,O22,P22,Q22)</f>
        <v>90</v>
      </c>
      <c r="C22" s="68">
        <f>SUM(D22:I22)</f>
        <v>13</v>
      </c>
      <c r="D22" s="68">
        <v>2</v>
      </c>
      <c r="E22" s="68">
        <v>9</v>
      </c>
      <c r="F22" s="68">
        <v>1</v>
      </c>
      <c r="G22" s="68">
        <v>0</v>
      </c>
      <c r="H22" s="68">
        <v>0</v>
      </c>
      <c r="I22" s="68">
        <v>1</v>
      </c>
      <c r="J22" s="68">
        <f>SUM(K22:N22)</f>
        <v>55</v>
      </c>
      <c r="K22" s="68">
        <v>35</v>
      </c>
      <c r="L22" s="68">
        <v>3</v>
      </c>
      <c r="M22" s="68">
        <v>16</v>
      </c>
      <c r="N22" s="68">
        <v>1</v>
      </c>
      <c r="O22" s="68">
        <v>10</v>
      </c>
      <c r="P22" s="67">
        <v>12</v>
      </c>
      <c r="Q22" s="68">
        <v>0</v>
      </c>
      <c r="R22" s="46" t="s">
        <v>164</v>
      </c>
    </row>
    <row r="23" spans="1:18" s="222" customFormat="1" ht="30" customHeight="1">
      <c r="A23" s="471" t="s">
        <v>1048</v>
      </c>
      <c r="B23" s="651">
        <f aca="true" t="shared" si="2" ref="B23:B25">SUM(C23,J23,O23,P23,Q23)</f>
        <v>18</v>
      </c>
      <c r="C23" s="68">
        <f aca="true" t="shared" si="3" ref="C23:C25">SUM(D23:I23)</f>
        <v>9</v>
      </c>
      <c r="D23" s="68">
        <v>1</v>
      </c>
      <c r="E23" s="68">
        <v>3</v>
      </c>
      <c r="F23" s="68">
        <v>0</v>
      </c>
      <c r="G23" s="68">
        <v>0</v>
      </c>
      <c r="H23" s="68">
        <v>0</v>
      </c>
      <c r="I23" s="68">
        <v>5</v>
      </c>
      <c r="J23" s="68">
        <f aca="true" t="shared" si="4" ref="J23:J25">SUM(K23:N23)</f>
        <v>9</v>
      </c>
      <c r="K23" s="68">
        <v>6</v>
      </c>
      <c r="L23" s="68">
        <v>1</v>
      </c>
      <c r="M23" s="68">
        <v>1</v>
      </c>
      <c r="N23" s="68">
        <v>1</v>
      </c>
      <c r="O23" s="68">
        <v>0</v>
      </c>
      <c r="P23" s="67">
        <v>0</v>
      </c>
      <c r="Q23" s="68">
        <v>0</v>
      </c>
      <c r="R23" s="46" t="s">
        <v>165</v>
      </c>
    </row>
    <row r="24" spans="1:18" s="222" customFormat="1" ht="30" customHeight="1">
      <c r="A24" s="471" t="s">
        <v>163</v>
      </c>
      <c r="B24" s="651">
        <f t="shared" si="2"/>
        <v>74</v>
      </c>
      <c r="C24" s="68">
        <f t="shared" si="3"/>
        <v>14</v>
      </c>
      <c r="D24" s="68">
        <v>0</v>
      </c>
      <c r="E24" s="68">
        <v>9</v>
      </c>
      <c r="F24" s="68">
        <v>2</v>
      </c>
      <c r="G24" s="106">
        <v>2</v>
      </c>
      <c r="H24" s="106">
        <v>1</v>
      </c>
      <c r="I24" s="68">
        <v>0</v>
      </c>
      <c r="J24" s="68">
        <f t="shared" si="4"/>
        <v>58</v>
      </c>
      <c r="K24" s="68">
        <v>47</v>
      </c>
      <c r="L24" s="68">
        <v>4</v>
      </c>
      <c r="M24" s="68">
        <v>6</v>
      </c>
      <c r="N24" s="106">
        <v>1</v>
      </c>
      <c r="O24" s="68">
        <v>2</v>
      </c>
      <c r="P24" s="67">
        <v>0</v>
      </c>
      <c r="Q24" s="68">
        <v>0</v>
      </c>
      <c r="R24" s="46" t="s">
        <v>166</v>
      </c>
    </row>
    <row r="25" spans="1:18" s="222" customFormat="1" ht="30" customHeight="1">
      <c r="A25" s="471" t="s">
        <v>1049</v>
      </c>
      <c r="B25" s="651">
        <f t="shared" si="2"/>
        <v>21</v>
      </c>
      <c r="C25" s="68">
        <f t="shared" si="3"/>
        <v>4</v>
      </c>
      <c r="D25" s="68">
        <v>0</v>
      </c>
      <c r="E25" s="68">
        <v>2</v>
      </c>
      <c r="F25" s="68">
        <v>1</v>
      </c>
      <c r="G25" s="68">
        <v>0</v>
      </c>
      <c r="H25" s="641">
        <v>1</v>
      </c>
      <c r="I25" s="68">
        <v>0</v>
      </c>
      <c r="J25" s="68">
        <f t="shared" si="4"/>
        <v>13</v>
      </c>
      <c r="K25" s="68">
        <v>6</v>
      </c>
      <c r="L25" s="68">
        <v>2</v>
      </c>
      <c r="M25" s="68">
        <v>5</v>
      </c>
      <c r="N25" s="68">
        <v>0</v>
      </c>
      <c r="O25" s="68">
        <v>3</v>
      </c>
      <c r="P25" s="67">
        <v>1</v>
      </c>
      <c r="Q25" s="106">
        <v>0</v>
      </c>
      <c r="R25" s="46" t="s">
        <v>167</v>
      </c>
    </row>
    <row r="26" spans="1:18" s="36" customFormat="1" ht="4.5" customHeight="1" thickBot="1">
      <c r="A26" s="483"/>
      <c r="B26" s="652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3"/>
    </row>
    <row r="27" spans="1:18" ht="12.95" customHeight="1">
      <c r="A27" s="398" t="s">
        <v>170</v>
      </c>
      <c r="B27" s="223"/>
      <c r="C27" s="223"/>
      <c r="D27" s="223"/>
      <c r="E27" s="223"/>
      <c r="F27" s="223"/>
      <c r="G27" s="223"/>
      <c r="H27" s="223"/>
      <c r="I27" s="223"/>
      <c r="J27" s="398"/>
      <c r="K27" s="456"/>
      <c r="L27" s="456"/>
      <c r="M27" s="456"/>
      <c r="N27" s="456"/>
      <c r="O27" s="223"/>
      <c r="P27" s="223"/>
      <c r="Q27" s="223"/>
      <c r="R27" s="146" t="s">
        <v>1050</v>
      </c>
    </row>
    <row r="28" spans="1:18" ht="12.95" customHeight="1">
      <c r="A28" s="989" t="s">
        <v>667</v>
      </c>
      <c r="B28" s="989"/>
      <c r="C28" s="989"/>
      <c r="D28" s="989"/>
      <c r="E28" s="989"/>
      <c r="F28" s="989"/>
      <c r="G28" s="989"/>
      <c r="H28" s="989"/>
      <c r="I28" s="223"/>
      <c r="J28" s="490"/>
      <c r="K28" s="490"/>
      <c r="L28" s="490"/>
      <c r="M28" s="490"/>
      <c r="N28" s="490"/>
      <c r="O28" s="490"/>
      <c r="P28" s="490"/>
      <c r="Q28" s="490"/>
      <c r="R28" s="653"/>
    </row>
    <row r="29" spans="1:257" s="10" customFormat="1" ht="13.5">
      <c r="A29" s="232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03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  <c r="IW29" s="220"/>
    </row>
    <row r="30" spans="2:12" ht="13.5">
      <c r="B30" s="215"/>
      <c r="C30" s="112"/>
      <c r="D30" s="199"/>
      <c r="E30" s="199"/>
      <c r="F30" s="10"/>
      <c r="G30" s="10"/>
      <c r="H30" s="10"/>
      <c r="I30" s="10"/>
      <c r="J30" s="194"/>
      <c r="K30" s="199"/>
      <c r="L30" s="199"/>
    </row>
    <row r="31" spans="2:12" ht="13.5">
      <c r="B31" s="215"/>
      <c r="C31" s="112"/>
      <c r="D31" s="199"/>
      <c r="E31" s="199"/>
      <c r="F31" s="10"/>
      <c r="G31" s="10"/>
      <c r="H31" s="10"/>
      <c r="I31" s="10"/>
      <c r="J31" s="194"/>
      <c r="K31" s="199"/>
      <c r="L31" s="199"/>
    </row>
    <row r="32" spans="2:12" ht="13.5">
      <c r="B32" s="215"/>
      <c r="C32" s="112"/>
      <c r="D32" s="199"/>
      <c r="E32" s="199"/>
      <c r="F32" s="10"/>
      <c r="G32" s="10"/>
      <c r="H32" s="10"/>
      <c r="I32" s="10"/>
      <c r="J32" s="194"/>
      <c r="K32" s="199"/>
      <c r="L32" s="199"/>
    </row>
    <row r="33" spans="2:12" ht="13.5">
      <c r="B33" s="215"/>
      <c r="C33" s="112"/>
      <c r="D33" s="199"/>
      <c r="E33" s="199"/>
      <c r="F33" s="10"/>
      <c r="G33" s="10"/>
      <c r="H33" s="10"/>
      <c r="I33" s="10"/>
      <c r="J33" s="10"/>
      <c r="K33" s="10"/>
      <c r="L33" s="10"/>
    </row>
    <row r="34" spans="2:12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13">
    <mergeCell ref="A28:H28"/>
    <mergeCell ref="A3:I3"/>
    <mergeCell ref="J3:R3"/>
    <mergeCell ref="A7:A11"/>
    <mergeCell ref="C7:I7"/>
    <mergeCell ref="J7:O7"/>
    <mergeCell ref="R7:R11"/>
    <mergeCell ref="C8:I8"/>
    <mergeCell ref="J8:N8"/>
    <mergeCell ref="P7:Q7"/>
    <mergeCell ref="P9:P11"/>
    <mergeCell ref="Q9:Q11"/>
    <mergeCell ref="O9:O10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9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5"/>
  <sheetViews>
    <sheetView view="pageLayout" zoomScaleSheetLayoutView="100" workbookViewId="0" topLeftCell="A4">
      <selection activeCell="Z14" sqref="Z14"/>
    </sheetView>
  </sheetViews>
  <sheetFormatPr defaultColWidth="8.88671875" defaultRowHeight="13.5"/>
  <cols>
    <col min="1" max="1" width="7.10546875" style="0" customWidth="1"/>
    <col min="2" max="2" width="4.3359375" style="0" bestFit="1" customWidth="1"/>
    <col min="3" max="3" width="4.6640625" style="0" customWidth="1"/>
    <col min="4" max="5" width="4.21484375" style="0" customWidth="1"/>
    <col min="6" max="7" width="4.5546875" style="0" customWidth="1"/>
    <col min="8" max="10" width="4.4453125" style="0" customWidth="1"/>
    <col min="11" max="11" width="5.77734375" style="0" customWidth="1"/>
    <col min="12" max="12" width="4.4453125" style="0" customWidth="1"/>
    <col min="13" max="13" width="5.3359375" style="0" bestFit="1" customWidth="1"/>
    <col min="14" max="14" width="4.4453125" style="0" customWidth="1"/>
    <col min="15" max="15" width="5.99609375" style="0" customWidth="1"/>
    <col min="16" max="16" width="6.77734375" style="0" customWidth="1"/>
    <col min="17" max="17" width="5.10546875" style="0" customWidth="1"/>
    <col min="18" max="18" width="5.88671875" style="0" customWidth="1"/>
    <col min="19" max="22" width="5.5546875" style="0" customWidth="1"/>
    <col min="23" max="23" width="4.77734375" style="0" customWidth="1"/>
    <col min="24" max="24" width="4.88671875" style="0" customWidth="1"/>
    <col min="25" max="25" width="11.5546875" style="0" customWidth="1"/>
  </cols>
  <sheetData>
    <row r="1" spans="1:25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401"/>
    </row>
    <row r="2" spans="1:25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27" ht="20.1" customHeight="1">
      <c r="A3" s="733" t="s">
        <v>710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 t="s">
        <v>711</v>
      </c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33"/>
      <c r="AA3" s="33"/>
    </row>
    <row r="4" spans="1:27" ht="5.1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33"/>
      <c r="AA4" s="33"/>
    </row>
    <row r="5" spans="1:25" s="96" customFormat="1" ht="20.1" customHeight="1">
      <c r="A5" s="663" t="s">
        <v>219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</row>
    <row r="6" spans="1:25" ht="5.1" customHeight="1">
      <c r="A6" s="665"/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</row>
    <row r="7" spans="1:25" ht="15" customHeight="1" thickBot="1">
      <c r="A7" s="398" t="s">
        <v>122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399"/>
      <c r="Y7" s="146" t="s">
        <v>121</v>
      </c>
    </row>
    <row r="8" spans="1:25" ht="21" customHeight="1">
      <c r="A8" s="734" t="s">
        <v>1</v>
      </c>
      <c r="B8" s="1016" t="s">
        <v>1053</v>
      </c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 t="s">
        <v>1054</v>
      </c>
      <c r="P8" s="1017"/>
      <c r="Q8" s="1017"/>
      <c r="R8" s="1017"/>
      <c r="S8" s="1017"/>
      <c r="T8" s="1017"/>
      <c r="U8" s="1017"/>
      <c r="V8" s="1017"/>
      <c r="W8" s="1017"/>
      <c r="X8" s="1018"/>
      <c r="Y8" s="741" t="s">
        <v>266</v>
      </c>
    </row>
    <row r="9" spans="1:25" ht="22.5" customHeight="1">
      <c r="A9" s="921"/>
      <c r="B9" s="1022" t="s">
        <v>1055</v>
      </c>
      <c r="C9" s="1025" t="s">
        <v>1056</v>
      </c>
      <c r="D9" s="1004" t="s">
        <v>1057</v>
      </c>
      <c r="E9" s="1004" t="s">
        <v>1058</v>
      </c>
      <c r="F9" s="999" t="s">
        <v>1051</v>
      </c>
      <c r="G9" s="1004" t="s">
        <v>1059</v>
      </c>
      <c r="H9" s="1004" t="s">
        <v>1060</v>
      </c>
      <c r="I9" s="1004" t="s">
        <v>1061</v>
      </c>
      <c r="J9" s="1004" t="s">
        <v>1062</v>
      </c>
      <c r="K9" s="1004" t="s">
        <v>1169</v>
      </c>
      <c r="L9" s="1010" t="s">
        <v>1063</v>
      </c>
      <c r="M9" s="1011"/>
      <c r="N9" s="1011"/>
      <c r="O9" s="1019" t="s">
        <v>1064</v>
      </c>
      <c r="P9" s="1002" t="s">
        <v>1065</v>
      </c>
      <c r="Q9" s="1002" t="s">
        <v>1052</v>
      </c>
      <c r="R9" s="1004" t="s">
        <v>1066</v>
      </c>
      <c r="S9" s="1004" t="s">
        <v>1067</v>
      </c>
      <c r="T9" s="1004" t="s">
        <v>1068</v>
      </c>
      <c r="U9" s="1004" t="s">
        <v>1069</v>
      </c>
      <c r="V9" s="1007" t="s">
        <v>1070</v>
      </c>
      <c r="W9" s="1004" t="s">
        <v>1071</v>
      </c>
      <c r="X9" s="1012" t="s">
        <v>1072</v>
      </c>
      <c r="Y9" s="769"/>
    </row>
    <row r="10" spans="1:25" ht="25.5" customHeight="1">
      <c r="A10" s="921"/>
      <c r="B10" s="1023"/>
      <c r="C10" s="1026"/>
      <c r="D10" s="1005"/>
      <c r="E10" s="1005"/>
      <c r="F10" s="1000"/>
      <c r="G10" s="1005"/>
      <c r="H10" s="1005"/>
      <c r="I10" s="1005"/>
      <c r="J10" s="1005"/>
      <c r="K10" s="1005"/>
      <c r="L10" s="1004" t="s">
        <v>1073</v>
      </c>
      <c r="M10" s="1004" t="s">
        <v>1074</v>
      </c>
      <c r="N10" s="1028" t="s">
        <v>1075</v>
      </c>
      <c r="O10" s="1020"/>
      <c r="P10" s="1002"/>
      <c r="Q10" s="1002"/>
      <c r="R10" s="1005"/>
      <c r="S10" s="1005"/>
      <c r="T10" s="1005"/>
      <c r="U10" s="1005"/>
      <c r="V10" s="1008"/>
      <c r="W10" s="1005"/>
      <c r="X10" s="1013"/>
      <c r="Y10" s="769"/>
    </row>
    <row r="11" spans="1:25" ht="28.5" customHeight="1" thickBot="1">
      <c r="A11" s="1015"/>
      <c r="B11" s="1024"/>
      <c r="C11" s="1027"/>
      <c r="D11" s="1006"/>
      <c r="E11" s="1006"/>
      <c r="F11" s="1001"/>
      <c r="G11" s="1006"/>
      <c r="H11" s="1006"/>
      <c r="I11" s="1006"/>
      <c r="J11" s="1006"/>
      <c r="K11" s="1006"/>
      <c r="L11" s="1006"/>
      <c r="M11" s="1006"/>
      <c r="N11" s="1029"/>
      <c r="O11" s="1021"/>
      <c r="P11" s="1003"/>
      <c r="Q11" s="1003"/>
      <c r="R11" s="1006"/>
      <c r="S11" s="1006"/>
      <c r="T11" s="1006"/>
      <c r="U11" s="1006"/>
      <c r="V11" s="1009"/>
      <c r="W11" s="1006"/>
      <c r="X11" s="1014"/>
      <c r="Y11" s="849"/>
    </row>
    <row r="12" spans="1:25" s="18" customFormat="1" ht="41.45" customHeight="1">
      <c r="A12" s="256" t="s">
        <v>293</v>
      </c>
      <c r="B12" s="666">
        <v>389</v>
      </c>
      <c r="C12" s="179">
        <v>2</v>
      </c>
      <c r="D12" s="179">
        <v>4</v>
      </c>
      <c r="E12" s="179">
        <v>0</v>
      </c>
      <c r="F12" s="179">
        <v>0</v>
      </c>
      <c r="G12" s="179">
        <v>2</v>
      </c>
      <c r="H12" s="179">
        <v>0</v>
      </c>
      <c r="I12" s="179">
        <v>4</v>
      </c>
      <c r="J12" s="179">
        <v>0</v>
      </c>
      <c r="K12" s="179">
        <v>362</v>
      </c>
      <c r="L12" s="179">
        <v>3</v>
      </c>
      <c r="M12" s="179">
        <v>3</v>
      </c>
      <c r="N12" s="179">
        <v>3</v>
      </c>
      <c r="O12" s="179">
        <v>1</v>
      </c>
      <c r="P12" s="179">
        <v>0</v>
      </c>
      <c r="Q12" s="179">
        <v>0</v>
      </c>
      <c r="R12" s="179">
        <v>2</v>
      </c>
      <c r="S12" s="179">
        <v>2</v>
      </c>
      <c r="T12" s="179">
        <v>0</v>
      </c>
      <c r="U12" s="179">
        <v>1</v>
      </c>
      <c r="V12" s="179">
        <v>0</v>
      </c>
      <c r="W12" s="179">
        <v>0</v>
      </c>
      <c r="X12" s="179">
        <v>0</v>
      </c>
      <c r="Y12" s="257" t="s">
        <v>293</v>
      </c>
    </row>
    <row r="13" spans="1:25" s="216" customFormat="1" ht="41.45" customHeight="1">
      <c r="A13" s="431" t="s">
        <v>1000</v>
      </c>
      <c r="B13" s="667">
        <v>348</v>
      </c>
      <c r="C13" s="197">
        <v>1</v>
      </c>
      <c r="D13" s="197">
        <v>2</v>
      </c>
      <c r="E13" s="197">
        <v>0</v>
      </c>
      <c r="F13" s="197">
        <v>0</v>
      </c>
      <c r="G13" s="197">
        <v>1</v>
      </c>
      <c r="H13" s="197">
        <v>0</v>
      </c>
      <c r="I13" s="197">
        <v>2</v>
      </c>
      <c r="J13" s="197">
        <v>0</v>
      </c>
      <c r="K13" s="197">
        <v>331</v>
      </c>
      <c r="L13" s="197">
        <v>2</v>
      </c>
      <c r="M13" s="197">
        <v>3</v>
      </c>
      <c r="N13" s="197">
        <v>2</v>
      </c>
      <c r="O13" s="197">
        <v>1</v>
      </c>
      <c r="P13" s="197">
        <v>0</v>
      </c>
      <c r="Q13" s="197">
        <v>0</v>
      </c>
      <c r="R13" s="197">
        <v>1</v>
      </c>
      <c r="S13" s="197">
        <v>1</v>
      </c>
      <c r="T13" s="197">
        <v>0</v>
      </c>
      <c r="U13" s="197">
        <v>1</v>
      </c>
      <c r="V13" s="668">
        <v>0</v>
      </c>
      <c r="W13" s="197">
        <v>0</v>
      </c>
      <c r="X13" s="197">
        <v>0</v>
      </c>
      <c r="Y13" s="605" t="s">
        <v>1155</v>
      </c>
    </row>
    <row r="14" spans="1:25" s="216" customFormat="1" ht="41.45" customHeight="1">
      <c r="A14" s="431" t="s">
        <v>949</v>
      </c>
      <c r="B14" s="669">
        <v>41</v>
      </c>
      <c r="C14" s="670">
        <v>1</v>
      </c>
      <c r="D14" s="670">
        <v>2</v>
      </c>
      <c r="E14" s="670">
        <v>0</v>
      </c>
      <c r="F14" s="197">
        <v>0</v>
      </c>
      <c r="G14" s="670">
        <v>1</v>
      </c>
      <c r="H14" s="670">
        <v>0</v>
      </c>
      <c r="I14" s="670">
        <v>2</v>
      </c>
      <c r="J14" s="670">
        <v>0</v>
      </c>
      <c r="K14" s="670">
        <v>31</v>
      </c>
      <c r="L14" s="670">
        <v>1</v>
      </c>
      <c r="M14" s="671" t="s">
        <v>26</v>
      </c>
      <c r="N14" s="670">
        <v>1</v>
      </c>
      <c r="O14" s="671" t="s">
        <v>26</v>
      </c>
      <c r="P14" s="197">
        <v>0</v>
      </c>
      <c r="Q14" s="197">
        <v>0</v>
      </c>
      <c r="R14" s="670">
        <v>1</v>
      </c>
      <c r="S14" s="670">
        <v>1</v>
      </c>
      <c r="T14" s="671" t="s">
        <v>26</v>
      </c>
      <c r="U14" s="671" t="s">
        <v>26</v>
      </c>
      <c r="V14" s="672" t="s">
        <v>26</v>
      </c>
      <c r="W14" s="671" t="s">
        <v>26</v>
      </c>
      <c r="X14" s="671" t="s">
        <v>26</v>
      </c>
      <c r="Y14" s="605" t="s">
        <v>1154</v>
      </c>
    </row>
    <row r="15" spans="1:33" s="18" customFormat="1" ht="41.45" customHeight="1">
      <c r="A15" s="169" t="s">
        <v>147</v>
      </c>
      <c r="B15" s="170">
        <v>460</v>
      </c>
      <c r="C15" s="171">
        <v>2</v>
      </c>
      <c r="D15" s="171">
        <v>4</v>
      </c>
      <c r="E15" s="172" t="s">
        <v>36</v>
      </c>
      <c r="F15" s="172">
        <v>9</v>
      </c>
      <c r="G15" s="171">
        <v>2</v>
      </c>
      <c r="H15" s="172" t="s">
        <v>36</v>
      </c>
      <c r="I15" s="171">
        <v>4</v>
      </c>
      <c r="J15" s="172" t="s">
        <v>36</v>
      </c>
      <c r="K15" s="171">
        <v>421</v>
      </c>
      <c r="L15" s="171">
        <v>3</v>
      </c>
      <c r="M15" s="171">
        <v>3</v>
      </c>
      <c r="N15" s="171">
        <v>3</v>
      </c>
      <c r="O15" s="171">
        <v>1</v>
      </c>
      <c r="P15" s="171">
        <v>2</v>
      </c>
      <c r="Q15" s="171">
        <v>1</v>
      </c>
      <c r="R15" s="171">
        <v>2</v>
      </c>
      <c r="S15" s="171">
        <v>2</v>
      </c>
      <c r="T15" s="172" t="s">
        <v>36</v>
      </c>
      <c r="U15" s="171">
        <v>1</v>
      </c>
      <c r="V15" s="172" t="s">
        <v>36</v>
      </c>
      <c r="W15" s="172" t="s">
        <v>36</v>
      </c>
      <c r="X15" s="172" t="s">
        <v>36</v>
      </c>
      <c r="Y15" s="673" t="s">
        <v>145</v>
      </c>
      <c r="Z15" s="17"/>
      <c r="AA15" s="17"/>
      <c r="AB15" s="17"/>
      <c r="AC15" s="17"/>
      <c r="AD15" s="17"/>
      <c r="AE15" s="17"/>
      <c r="AF15" s="17"/>
      <c r="AG15" s="17"/>
    </row>
    <row r="16" spans="1:33" s="18" customFormat="1" ht="41.45" customHeight="1">
      <c r="A16" s="169" t="s">
        <v>144</v>
      </c>
      <c r="B16" s="170">
        <v>461</v>
      </c>
      <c r="C16" s="171">
        <v>2</v>
      </c>
      <c r="D16" s="171">
        <v>5</v>
      </c>
      <c r="E16" s="172">
        <v>0</v>
      </c>
      <c r="F16" s="172">
        <v>9</v>
      </c>
      <c r="G16" s="171">
        <v>2</v>
      </c>
      <c r="H16" s="172">
        <v>0</v>
      </c>
      <c r="I16" s="171">
        <v>4</v>
      </c>
      <c r="J16" s="172">
        <v>0</v>
      </c>
      <c r="K16" s="171">
        <v>421</v>
      </c>
      <c r="L16" s="171">
        <v>3</v>
      </c>
      <c r="M16" s="171">
        <v>3</v>
      </c>
      <c r="N16" s="171">
        <v>3</v>
      </c>
      <c r="O16" s="171">
        <v>1</v>
      </c>
      <c r="P16" s="171">
        <v>2</v>
      </c>
      <c r="Q16" s="171">
        <v>1</v>
      </c>
      <c r="R16" s="171">
        <v>2</v>
      </c>
      <c r="S16" s="171">
        <v>2</v>
      </c>
      <c r="T16" s="172">
        <v>0</v>
      </c>
      <c r="U16" s="171">
        <v>1</v>
      </c>
      <c r="V16" s="172">
        <v>0</v>
      </c>
      <c r="W16" s="172">
        <v>0</v>
      </c>
      <c r="X16" s="172">
        <v>0</v>
      </c>
      <c r="Y16" s="673" t="s">
        <v>142</v>
      </c>
      <c r="Z16" s="17"/>
      <c r="AA16" s="17"/>
      <c r="AB16" s="17"/>
      <c r="AC16" s="17"/>
      <c r="AD16" s="17"/>
      <c r="AE16" s="17"/>
      <c r="AF16" s="17"/>
      <c r="AG16" s="17"/>
    </row>
    <row r="17" spans="1:33" s="241" customFormat="1" ht="41.45" customHeight="1">
      <c r="A17" s="169" t="s">
        <v>229</v>
      </c>
      <c r="B17" s="170">
        <v>461</v>
      </c>
      <c r="C17" s="171">
        <v>2</v>
      </c>
      <c r="D17" s="171">
        <v>5</v>
      </c>
      <c r="E17" s="172" t="s">
        <v>36</v>
      </c>
      <c r="F17" s="172">
        <v>10</v>
      </c>
      <c r="G17" s="171">
        <v>2</v>
      </c>
      <c r="H17" s="172">
        <v>0</v>
      </c>
      <c r="I17" s="171">
        <v>4</v>
      </c>
      <c r="J17" s="171" t="s">
        <v>26</v>
      </c>
      <c r="K17" s="171">
        <v>660</v>
      </c>
      <c r="L17" s="171">
        <v>3</v>
      </c>
      <c r="M17" s="171">
        <v>3</v>
      </c>
      <c r="N17" s="171">
        <v>4</v>
      </c>
      <c r="O17" s="171">
        <v>1</v>
      </c>
      <c r="P17" s="171">
        <v>2</v>
      </c>
      <c r="Q17" s="171">
        <v>1</v>
      </c>
      <c r="R17" s="171">
        <v>2</v>
      </c>
      <c r="S17" s="171">
        <v>2</v>
      </c>
      <c r="T17" s="171" t="s">
        <v>26</v>
      </c>
      <c r="U17" s="171">
        <v>1</v>
      </c>
      <c r="V17" s="171" t="s">
        <v>26</v>
      </c>
      <c r="W17" s="171" t="s">
        <v>26</v>
      </c>
      <c r="X17" s="171" t="s">
        <v>26</v>
      </c>
      <c r="Y17" s="673" t="s">
        <v>229</v>
      </c>
      <c r="Z17" s="240"/>
      <c r="AA17" s="240"/>
      <c r="AB17" s="240"/>
      <c r="AC17" s="240"/>
      <c r="AD17" s="240"/>
      <c r="AE17" s="240"/>
      <c r="AF17" s="240"/>
      <c r="AG17" s="240"/>
    </row>
    <row r="18" spans="1:33" s="241" customFormat="1" ht="41.45" customHeight="1">
      <c r="A18" s="169" t="s">
        <v>368</v>
      </c>
      <c r="B18" s="170">
        <v>706</v>
      </c>
      <c r="C18" s="171">
        <v>2</v>
      </c>
      <c r="D18" s="171">
        <v>4</v>
      </c>
      <c r="E18" s="172" t="s">
        <v>36</v>
      </c>
      <c r="F18" s="172">
        <v>11</v>
      </c>
      <c r="G18" s="171">
        <v>2</v>
      </c>
      <c r="H18" s="172">
        <v>0</v>
      </c>
      <c r="I18" s="171">
        <v>4</v>
      </c>
      <c r="J18" s="171" t="s">
        <v>370</v>
      </c>
      <c r="K18" s="171">
        <v>660</v>
      </c>
      <c r="L18" s="171">
        <v>3</v>
      </c>
      <c r="M18" s="171">
        <v>3</v>
      </c>
      <c r="N18" s="171">
        <v>5</v>
      </c>
      <c r="O18" s="171">
        <v>4</v>
      </c>
      <c r="P18" s="171">
        <v>2</v>
      </c>
      <c r="Q18" s="171">
        <v>1</v>
      </c>
      <c r="R18" s="171">
        <v>2</v>
      </c>
      <c r="S18" s="171">
        <v>2</v>
      </c>
      <c r="T18" s="171" t="s">
        <v>370</v>
      </c>
      <c r="U18" s="171">
        <v>1</v>
      </c>
      <c r="V18" s="171">
        <v>0</v>
      </c>
      <c r="W18" s="171">
        <v>0</v>
      </c>
      <c r="X18" s="171">
        <v>0</v>
      </c>
      <c r="Y18" s="673" t="s">
        <v>368</v>
      </c>
      <c r="Z18" s="240"/>
      <c r="AA18" s="240"/>
      <c r="AB18" s="240"/>
      <c r="AC18" s="240"/>
      <c r="AD18" s="240"/>
      <c r="AE18" s="240"/>
      <c r="AF18" s="240"/>
      <c r="AG18" s="240"/>
    </row>
    <row r="19" spans="1:33" s="241" customFormat="1" ht="41.45" customHeight="1">
      <c r="A19" s="169" t="s">
        <v>510</v>
      </c>
      <c r="B19" s="170">
        <v>707</v>
      </c>
      <c r="C19" s="171">
        <v>2</v>
      </c>
      <c r="D19" s="171">
        <v>5</v>
      </c>
      <c r="E19" s="172">
        <v>0</v>
      </c>
      <c r="F19" s="172">
        <v>11</v>
      </c>
      <c r="G19" s="171">
        <v>2</v>
      </c>
      <c r="H19" s="172">
        <v>0</v>
      </c>
      <c r="I19" s="171">
        <v>4</v>
      </c>
      <c r="J19" s="171">
        <v>0</v>
      </c>
      <c r="K19" s="171">
        <v>660</v>
      </c>
      <c r="L19" s="171">
        <v>3</v>
      </c>
      <c r="M19" s="171">
        <v>3</v>
      </c>
      <c r="N19" s="171">
        <v>5</v>
      </c>
      <c r="O19" s="171">
        <v>4</v>
      </c>
      <c r="P19" s="171">
        <v>2</v>
      </c>
      <c r="Q19" s="171">
        <v>1</v>
      </c>
      <c r="R19" s="171">
        <v>2</v>
      </c>
      <c r="S19" s="171">
        <v>2</v>
      </c>
      <c r="T19" s="171" t="s">
        <v>26</v>
      </c>
      <c r="U19" s="171">
        <v>1</v>
      </c>
      <c r="V19" s="171">
        <v>0</v>
      </c>
      <c r="W19" s="171">
        <v>0</v>
      </c>
      <c r="X19" s="171">
        <v>0</v>
      </c>
      <c r="Y19" s="673" t="s">
        <v>510</v>
      </c>
      <c r="Z19" s="240"/>
      <c r="AA19" s="240"/>
      <c r="AB19" s="240"/>
      <c r="AC19" s="240"/>
      <c r="AD19" s="240"/>
      <c r="AE19" s="240"/>
      <c r="AF19" s="240"/>
      <c r="AG19" s="240"/>
    </row>
    <row r="20" spans="1:33" s="241" customFormat="1" ht="41.45" customHeight="1">
      <c r="A20" s="169" t="s">
        <v>731</v>
      </c>
      <c r="B20" s="170">
        <v>761</v>
      </c>
      <c r="C20" s="171">
        <v>2</v>
      </c>
      <c r="D20" s="171">
        <v>4</v>
      </c>
      <c r="E20" s="172">
        <v>0</v>
      </c>
      <c r="F20" s="172">
        <v>12</v>
      </c>
      <c r="G20" s="171">
        <v>2</v>
      </c>
      <c r="H20" s="172">
        <v>0</v>
      </c>
      <c r="I20" s="171">
        <v>4</v>
      </c>
      <c r="J20" s="171">
        <v>0</v>
      </c>
      <c r="K20" s="171">
        <v>712</v>
      </c>
      <c r="L20" s="171">
        <v>3</v>
      </c>
      <c r="M20" s="171">
        <v>3</v>
      </c>
      <c r="N20" s="171">
        <v>6</v>
      </c>
      <c r="O20" s="171">
        <v>5</v>
      </c>
      <c r="P20" s="171">
        <v>2</v>
      </c>
      <c r="Q20" s="171">
        <v>1</v>
      </c>
      <c r="R20" s="171">
        <v>2</v>
      </c>
      <c r="S20" s="171">
        <v>2</v>
      </c>
      <c r="T20" s="171">
        <v>0</v>
      </c>
      <c r="U20" s="171">
        <v>1</v>
      </c>
      <c r="V20" s="171">
        <v>0</v>
      </c>
      <c r="W20" s="171">
        <v>0</v>
      </c>
      <c r="X20" s="171">
        <v>0</v>
      </c>
      <c r="Y20" s="673" t="s">
        <v>731</v>
      </c>
      <c r="Z20" s="240"/>
      <c r="AA20" s="240"/>
      <c r="AB20" s="240"/>
      <c r="AC20" s="240"/>
      <c r="AD20" s="240"/>
      <c r="AE20" s="240"/>
      <c r="AF20" s="240"/>
      <c r="AG20" s="240"/>
    </row>
    <row r="21" spans="1:33" s="241" customFormat="1" ht="41.45" customHeight="1">
      <c r="A21" s="169" t="s">
        <v>661</v>
      </c>
      <c r="B21" s="170">
        <f>SUM(C21:X21)</f>
        <v>760</v>
      </c>
      <c r="C21" s="171">
        <v>2</v>
      </c>
      <c r="D21" s="171">
        <v>4</v>
      </c>
      <c r="E21" s="172" t="s">
        <v>840</v>
      </c>
      <c r="F21" s="172">
        <v>11</v>
      </c>
      <c r="G21" s="171">
        <v>2</v>
      </c>
      <c r="H21" s="172" t="s">
        <v>840</v>
      </c>
      <c r="I21" s="171">
        <v>4</v>
      </c>
      <c r="J21" s="171" t="s">
        <v>840</v>
      </c>
      <c r="K21" s="171">
        <v>712</v>
      </c>
      <c r="L21" s="171">
        <v>3</v>
      </c>
      <c r="M21" s="171">
        <v>3</v>
      </c>
      <c r="N21" s="171">
        <v>6</v>
      </c>
      <c r="O21" s="171">
        <v>5</v>
      </c>
      <c r="P21" s="171">
        <v>2</v>
      </c>
      <c r="Q21" s="171">
        <v>1</v>
      </c>
      <c r="R21" s="171">
        <v>2</v>
      </c>
      <c r="S21" s="171">
        <v>2</v>
      </c>
      <c r="T21" s="171" t="s">
        <v>840</v>
      </c>
      <c r="U21" s="171">
        <v>1</v>
      </c>
      <c r="V21" s="171" t="s">
        <v>840</v>
      </c>
      <c r="W21" s="171" t="s">
        <v>840</v>
      </c>
      <c r="X21" s="171" t="s">
        <v>840</v>
      </c>
      <c r="Y21" s="673" t="s">
        <v>717</v>
      </c>
      <c r="Z21" s="240"/>
      <c r="AA21" s="240"/>
      <c r="AB21" s="240"/>
      <c r="AC21" s="240"/>
      <c r="AD21" s="240"/>
      <c r="AE21" s="240"/>
      <c r="AF21" s="240"/>
      <c r="AG21" s="240"/>
    </row>
    <row r="22" spans="1:33" s="18" customFormat="1" ht="8.25" customHeight="1" thickBot="1">
      <c r="A22" s="656"/>
      <c r="B22" s="657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9"/>
      <c r="Y22" s="674"/>
      <c r="Z22" s="17"/>
      <c r="AA22" s="17"/>
      <c r="AB22" s="17"/>
      <c r="AC22" s="17"/>
      <c r="AD22" s="17"/>
      <c r="AE22" s="17"/>
      <c r="AF22" s="17"/>
      <c r="AG22" s="17"/>
    </row>
    <row r="23" spans="1:25" ht="15" customHeight="1">
      <c r="A23" s="398" t="s">
        <v>503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660"/>
      <c r="V23" s="660"/>
      <c r="W23" s="660"/>
      <c r="X23" s="660"/>
      <c r="Y23" s="661" t="s">
        <v>505</v>
      </c>
    </row>
    <row r="24" spans="1:25" s="295" customFormat="1" ht="13.5" customHeight="1">
      <c r="A24" s="262" t="s">
        <v>316</v>
      </c>
      <c r="B24" s="675"/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62"/>
      <c r="P24" s="662"/>
      <c r="Q24" s="662"/>
      <c r="R24" s="662"/>
      <c r="S24" s="662"/>
      <c r="T24" s="662"/>
      <c r="U24" s="662"/>
      <c r="V24" s="662"/>
      <c r="W24" s="675"/>
      <c r="X24" s="675"/>
      <c r="Y24" s="675"/>
    </row>
    <row r="25" spans="1:26" ht="13.5">
      <c r="A25" s="221"/>
      <c r="B25" s="294"/>
      <c r="C25" s="292"/>
      <c r="D25" s="294"/>
      <c r="E25" s="292"/>
      <c r="F25" s="293"/>
      <c r="G25" s="294"/>
      <c r="H25" s="292"/>
      <c r="I25" s="294"/>
      <c r="J25" s="292"/>
      <c r="K25" s="294"/>
      <c r="L25" s="294"/>
      <c r="M25" s="294"/>
      <c r="N25" s="294"/>
      <c r="O25" s="294"/>
      <c r="P25" s="293"/>
      <c r="Q25" s="293"/>
      <c r="R25" s="294"/>
      <c r="S25" s="294"/>
      <c r="T25" s="294"/>
      <c r="U25" s="294"/>
      <c r="V25" s="294"/>
      <c r="W25" s="294"/>
      <c r="X25" s="294"/>
      <c r="Y25" s="293"/>
      <c r="Z25" s="10"/>
    </row>
    <row r="29" ht="13.5">
      <c r="A29" t="s">
        <v>502</v>
      </c>
    </row>
    <row r="30" spans="1:2" ht="13.5">
      <c r="A30" t="s">
        <v>442</v>
      </c>
      <c r="B30" t="s">
        <v>443</v>
      </c>
    </row>
    <row r="31" ht="13.5">
      <c r="B31" t="s">
        <v>444</v>
      </c>
    </row>
    <row r="32" spans="1:2" ht="13.5">
      <c r="A32" t="s">
        <v>445</v>
      </c>
      <c r="B32" t="s">
        <v>446</v>
      </c>
    </row>
    <row r="33" ht="13.5">
      <c r="B33" t="s">
        <v>447</v>
      </c>
    </row>
    <row r="34" ht="13.5">
      <c r="B34" t="s">
        <v>448</v>
      </c>
    </row>
    <row r="35" ht="13.5">
      <c r="B35" t="s">
        <v>449</v>
      </c>
    </row>
    <row r="36" spans="1:2" ht="13.5">
      <c r="A36" t="s">
        <v>450</v>
      </c>
      <c r="B36" t="s">
        <v>451</v>
      </c>
    </row>
    <row r="37" ht="13.5">
      <c r="B37" t="s">
        <v>452</v>
      </c>
    </row>
    <row r="38" spans="1:2" ht="13.5">
      <c r="A38" t="s">
        <v>453</v>
      </c>
      <c r="B38" t="s">
        <v>454</v>
      </c>
    </row>
    <row r="39" ht="13.5">
      <c r="B39" t="s">
        <v>455</v>
      </c>
    </row>
    <row r="40" ht="13.5">
      <c r="B40" t="s">
        <v>456</v>
      </c>
    </row>
    <row r="41" ht="13.5">
      <c r="B41" t="s">
        <v>457</v>
      </c>
    </row>
    <row r="42" spans="1:2" ht="13.5">
      <c r="A42" t="s">
        <v>458</v>
      </c>
      <c r="B42" t="s">
        <v>459</v>
      </c>
    </row>
    <row r="43" ht="13.5">
      <c r="B43" t="s">
        <v>460</v>
      </c>
    </row>
    <row r="44" ht="13.5">
      <c r="B44" t="s">
        <v>461</v>
      </c>
    </row>
    <row r="45" spans="1:2" ht="13.5">
      <c r="A45" t="s">
        <v>462</v>
      </c>
      <c r="B45" t="s">
        <v>463</v>
      </c>
    </row>
    <row r="46" ht="13.5">
      <c r="B46" t="s">
        <v>464</v>
      </c>
    </row>
    <row r="47" ht="13.5">
      <c r="B47" t="s">
        <v>465</v>
      </c>
    </row>
    <row r="48" spans="1:2" ht="13.5">
      <c r="A48" t="s">
        <v>466</v>
      </c>
      <c r="B48" t="s">
        <v>467</v>
      </c>
    </row>
    <row r="49" ht="13.5">
      <c r="B49" t="s">
        <v>468</v>
      </c>
    </row>
    <row r="50" ht="13.5">
      <c r="B50" t="s">
        <v>469</v>
      </c>
    </row>
    <row r="51" ht="13.5">
      <c r="B51" t="s">
        <v>470</v>
      </c>
    </row>
    <row r="52" ht="13.5">
      <c r="B52" t="s">
        <v>471</v>
      </c>
    </row>
    <row r="53" spans="1:2" ht="13.5">
      <c r="A53" t="s">
        <v>472</v>
      </c>
      <c r="B53" t="s">
        <v>473</v>
      </c>
    </row>
    <row r="54" ht="13.5">
      <c r="B54" t="s">
        <v>474</v>
      </c>
    </row>
    <row r="55" ht="13.5">
      <c r="B55" t="s">
        <v>475</v>
      </c>
    </row>
    <row r="56" ht="13.5">
      <c r="B56" t="s">
        <v>476</v>
      </c>
    </row>
    <row r="57" ht="13.5">
      <c r="B57" t="s">
        <v>477</v>
      </c>
    </row>
    <row r="58" ht="13.5">
      <c r="B58" t="s">
        <v>478</v>
      </c>
    </row>
    <row r="59" ht="13.5">
      <c r="B59" t="s">
        <v>479</v>
      </c>
    </row>
    <row r="60" ht="13.5">
      <c r="B60" t="s">
        <v>480</v>
      </c>
    </row>
    <row r="61" ht="13.5">
      <c r="B61" t="s">
        <v>481</v>
      </c>
    </row>
    <row r="62" ht="13.5">
      <c r="B62" t="s">
        <v>482</v>
      </c>
    </row>
    <row r="63" ht="13.5">
      <c r="B63" t="s">
        <v>483</v>
      </c>
    </row>
    <row r="64" spans="1:2" ht="13.5">
      <c r="A64" t="s">
        <v>484</v>
      </c>
      <c r="B64" t="s">
        <v>485</v>
      </c>
    </row>
    <row r="65" ht="13.5">
      <c r="B65" t="s">
        <v>486</v>
      </c>
    </row>
    <row r="66" ht="13.5">
      <c r="B66" t="s">
        <v>487</v>
      </c>
    </row>
    <row r="67" ht="13.5">
      <c r="B67" t="s">
        <v>488</v>
      </c>
    </row>
    <row r="68" spans="1:2" ht="13.5">
      <c r="A68" t="s">
        <v>489</v>
      </c>
      <c r="B68" t="s">
        <v>490</v>
      </c>
    </row>
    <row r="69" ht="13.5">
      <c r="B69" t="s">
        <v>491</v>
      </c>
    </row>
    <row r="70" spans="1:2" ht="13.5">
      <c r="A70" t="s">
        <v>492</v>
      </c>
      <c r="B70" t="s">
        <v>493</v>
      </c>
    </row>
    <row r="71" spans="1:2" ht="13.5">
      <c r="A71" t="s">
        <v>494</v>
      </c>
      <c r="B71" t="s">
        <v>495</v>
      </c>
    </row>
    <row r="72" ht="13.5">
      <c r="B72" t="s">
        <v>496</v>
      </c>
    </row>
    <row r="73" spans="1:2" ht="13.5">
      <c r="A73" t="s">
        <v>497</v>
      </c>
      <c r="B73" t="s">
        <v>498</v>
      </c>
    </row>
    <row r="74" ht="13.5">
      <c r="B74" t="s">
        <v>499</v>
      </c>
    </row>
    <row r="75" spans="1:2" ht="13.5">
      <c r="A75" t="s">
        <v>500</v>
      </c>
      <c r="B75" t="s">
        <v>501</v>
      </c>
    </row>
  </sheetData>
  <mergeCells count="30">
    <mergeCell ref="A3:N3"/>
    <mergeCell ref="O3:Y3"/>
    <mergeCell ref="A8:A11"/>
    <mergeCell ref="B8:N8"/>
    <mergeCell ref="O8:X8"/>
    <mergeCell ref="O9:O11"/>
    <mergeCell ref="B9:B11"/>
    <mergeCell ref="U9:U11"/>
    <mergeCell ref="C9:C11"/>
    <mergeCell ref="N10:N11"/>
    <mergeCell ref="T9:T11"/>
    <mergeCell ref="E9:E11"/>
    <mergeCell ref="W9:W11"/>
    <mergeCell ref="D9:D11"/>
    <mergeCell ref="H9:H11"/>
    <mergeCell ref="S9:S11"/>
    <mergeCell ref="Y8:Y11"/>
    <mergeCell ref="F9:F11"/>
    <mergeCell ref="P9:P11"/>
    <mergeCell ref="Q9:Q11"/>
    <mergeCell ref="I9:I11"/>
    <mergeCell ref="J9:J11"/>
    <mergeCell ref="K9:K11"/>
    <mergeCell ref="R9:R11"/>
    <mergeCell ref="G9:G11"/>
    <mergeCell ref="V9:V11"/>
    <mergeCell ref="L9:N9"/>
    <mergeCell ref="X9:X11"/>
    <mergeCell ref="L10:L11"/>
    <mergeCell ref="M10:M11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1" manualBreakCount="1">
    <brk id="14" max="16383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4"/>
  <sheetViews>
    <sheetView view="pageLayout" zoomScaleSheetLayoutView="100" workbookViewId="0" topLeftCell="A1">
      <selection activeCell="F16" sqref="F16"/>
    </sheetView>
  </sheetViews>
  <sheetFormatPr defaultColWidth="8.88671875" defaultRowHeight="13.5"/>
  <cols>
    <col min="1" max="1" width="8.4453125" style="0" customWidth="1"/>
    <col min="2" max="2" width="5.88671875" style="0" customWidth="1"/>
    <col min="3" max="3" width="5.77734375" style="0" customWidth="1"/>
    <col min="4" max="4" width="7.21484375" style="0" customWidth="1"/>
    <col min="5" max="5" width="6.10546875" style="0" customWidth="1"/>
    <col min="6" max="6" width="6.21484375" style="0" customWidth="1"/>
    <col min="7" max="7" width="5.99609375" style="0" customWidth="1"/>
    <col min="8" max="8" width="6.21484375" style="0" customWidth="1"/>
    <col min="9" max="9" width="7.21484375" style="0" customWidth="1"/>
    <col min="10" max="10" width="7.21484375" style="27" customWidth="1"/>
    <col min="11" max="11" width="6.88671875" style="27" customWidth="1"/>
    <col min="12" max="15" width="6.88671875" style="0" customWidth="1"/>
    <col min="16" max="16" width="6.21484375" style="0" customWidth="1"/>
    <col min="17" max="18" width="6.88671875" style="0" customWidth="1"/>
    <col min="19" max="19" width="12.21484375" style="0" customWidth="1"/>
    <col min="20" max="20" width="7.4453125" style="0" hidden="1" customWidth="1"/>
    <col min="21" max="23" width="13.99609375" style="0" customWidth="1"/>
    <col min="24" max="28" width="11.21484375" style="0" customWidth="1"/>
    <col min="29" max="29" width="10.4453125" style="0" customWidth="1"/>
  </cols>
  <sheetData>
    <row r="1" spans="1:29" ht="12" customHeight="1">
      <c r="A1" s="216"/>
      <c r="B1" s="216"/>
      <c r="C1" s="216"/>
      <c r="D1" s="216"/>
      <c r="E1" s="216"/>
      <c r="F1" s="216"/>
      <c r="G1" s="216"/>
      <c r="H1" s="216"/>
      <c r="I1" s="216"/>
      <c r="J1" s="676"/>
      <c r="K1" s="676"/>
      <c r="L1" s="216"/>
      <c r="M1" s="216"/>
      <c r="N1" s="216"/>
      <c r="O1" s="216"/>
      <c r="P1" s="216"/>
      <c r="Q1" s="216"/>
      <c r="R1" s="216"/>
      <c r="S1" s="555"/>
      <c r="T1" s="2"/>
      <c r="AC1" s="2"/>
    </row>
    <row r="2" spans="1:19" ht="12" customHeight="1">
      <c r="A2" s="216"/>
      <c r="B2" s="216"/>
      <c r="C2" s="216"/>
      <c r="D2" s="216"/>
      <c r="E2" s="216"/>
      <c r="F2" s="216"/>
      <c r="G2" s="216"/>
      <c r="H2" s="216"/>
      <c r="I2" s="216"/>
      <c r="J2" s="676"/>
      <c r="K2" s="676"/>
      <c r="L2" s="216"/>
      <c r="M2" s="216"/>
      <c r="N2" s="216"/>
      <c r="O2" s="216"/>
      <c r="P2" s="216"/>
      <c r="Q2" s="216"/>
      <c r="R2" s="216"/>
      <c r="S2" s="216"/>
    </row>
    <row r="3" spans="1:29" ht="20.1" customHeight="1">
      <c r="A3" s="1058" t="s">
        <v>712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 t="s">
        <v>713</v>
      </c>
      <c r="L3" s="1058"/>
      <c r="M3" s="1058"/>
      <c r="N3" s="1058"/>
      <c r="O3" s="1058"/>
      <c r="P3" s="1058"/>
      <c r="Q3" s="1058"/>
      <c r="R3" s="1058"/>
      <c r="S3" s="1058"/>
      <c r="T3" s="27"/>
      <c r="U3" s="1045"/>
      <c r="V3" s="1045"/>
      <c r="W3" s="1045"/>
      <c r="X3" s="1045"/>
      <c r="Y3" s="1045"/>
      <c r="Z3" s="1045"/>
      <c r="AA3" s="1045"/>
      <c r="AB3" s="1045"/>
      <c r="AC3" s="1045"/>
    </row>
    <row r="4" spans="1:29" ht="5.1" customHeight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27"/>
      <c r="U4" s="472"/>
      <c r="V4" s="472"/>
      <c r="W4" s="472"/>
      <c r="X4" s="472"/>
      <c r="Y4" s="472"/>
      <c r="Z4" s="472"/>
      <c r="AA4" s="472"/>
      <c r="AB4" s="472"/>
      <c r="AC4" s="472"/>
    </row>
    <row r="5" spans="1:29" s="245" customFormat="1" ht="20.1" customHeight="1">
      <c r="A5" s="654" t="s">
        <v>668</v>
      </c>
      <c r="B5" s="654"/>
      <c r="C5" s="654"/>
      <c r="D5" s="654"/>
      <c r="E5" s="654"/>
      <c r="F5" s="654"/>
      <c r="G5" s="654"/>
      <c r="H5" s="654"/>
      <c r="I5" s="654"/>
      <c r="J5" s="677"/>
      <c r="K5" s="654" t="s">
        <v>322</v>
      </c>
      <c r="L5" s="677"/>
      <c r="M5" s="678"/>
      <c r="N5" s="678"/>
      <c r="O5" s="678"/>
      <c r="P5" s="678"/>
      <c r="Q5" s="678"/>
      <c r="R5" s="678"/>
      <c r="S5" s="678"/>
      <c r="T5" s="267"/>
      <c r="U5" s="267"/>
      <c r="V5" s="267"/>
      <c r="W5" s="267"/>
      <c r="X5" s="267"/>
      <c r="Y5" s="267"/>
      <c r="Z5" s="267"/>
      <c r="AA5" s="267"/>
      <c r="AB5" s="267"/>
      <c r="AC5" s="267"/>
    </row>
    <row r="6" spans="1:29" ht="5.1" customHeight="1">
      <c r="A6" s="655"/>
      <c r="B6" s="655"/>
      <c r="C6" s="655"/>
      <c r="D6" s="655"/>
      <c r="E6" s="655"/>
      <c r="F6" s="655"/>
      <c r="G6" s="655"/>
      <c r="H6" s="655"/>
      <c r="I6" s="655"/>
      <c r="J6" s="679"/>
      <c r="K6" s="655"/>
      <c r="L6" s="679"/>
      <c r="M6" s="564"/>
      <c r="N6" s="564"/>
      <c r="O6" s="564"/>
      <c r="P6" s="564"/>
      <c r="Q6" s="564"/>
      <c r="R6" s="564"/>
      <c r="S6" s="564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12" customFormat="1" ht="15" customHeight="1" thickBot="1">
      <c r="A7" s="11" t="s">
        <v>122</v>
      </c>
      <c r="J7" s="594"/>
      <c r="K7" s="594"/>
      <c r="L7" s="11"/>
      <c r="S7" s="196" t="s">
        <v>259</v>
      </c>
      <c r="T7" s="3" t="s">
        <v>99</v>
      </c>
      <c r="W7" s="3"/>
      <c r="X7" s="1"/>
      <c r="AC7" s="3"/>
    </row>
    <row r="8" spans="1:19" ht="17.25" customHeight="1">
      <c r="A8" s="1046" t="s">
        <v>1</v>
      </c>
      <c r="B8" s="1049" t="s">
        <v>1076</v>
      </c>
      <c r="C8" s="1050"/>
      <c r="D8" s="1051"/>
      <c r="E8" s="1052" t="s">
        <v>1077</v>
      </c>
      <c r="F8" s="1050"/>
      <c r="G8" s="1050"/>
      <c r="H8" s="1050"/>
      <c r="I8" s="1050"/>
      <c r="J8" s="1050"/>
      <c r="K8" s="1050" t="s">
        <v>1078</v>
      </c>
      <c r="L8" s="1050"/>
      <c r="M8" s="1050"/>
      <c r="N8" s="1050"/>
      <c r="O8" s="1050"/>
      <c r="P8" s="1050"/>
      <c r="Q8" s="1050"/>
      <c r="R8" s="1053"/>
      <c r="S8" s="1054" t="s">
        <v>98</v>
      </c>
    </row>
    <row r="9" spans="1:19" ht="18" customHeight="1">
      <c r="A9" s="1047"/>
      <c r="B9" s="1030" t="s">
        <v>1079</v>
      </c>
      <c r="C9" s="1030" t="s">
        <v>1080</v>
      </c>
      <c r="D9" s="1030" t="s">
        <v>1081</v>
      </c>
      <c r="E9" s="1030" t="s">
        <v>1082</v>
      </c>
      <c r="F9" s="1033" t="s">
        <v>1083</v>
      </c>
      <c r="G9" s="1055" t="s">
        <v>1084</v>
      </c>
      <c r="H9" s="1042" t="s">
        <v>258</v>
      </c>
      <c r="I9" s="1030" t="s">
        <v>27</v>
      </c>
      <c r="J9" s="1036" t="s">
        <v>1085</v>
      </c>
      <c r="K9" s="1039" t="s">
        <v>1086</v>
      </c>
      <c r="L9" s="1030" t="s">
        <v>1087</v>
      </c>
      <c r="M9" s="1036" t="s">
        <v>1088</v>
      </c>
      <c r="N9" s="1042" t="s">
        <v>1089</v>
      </c>
      <c r="O9" s="1030" t="s">
        <v>1090</v>
      </c>
      <c r="P9" s="1030" t="s">
        <v>1091</v>
      </c>
      <c r="Q9" s="1030" t="s">
        <v>1092</v>
      </c>
      <c r="R9" s="1030" t="s">
        <v>1093</v>
      </c>
      <c r="S9" s="1037"/>
    </row>
    <row r="10" spans="1:19" ht="14.25" customHeight="1">
      <c r="A10" s="1047"/>
      <c r="B10" s="1031"/>
      <c r="C10" s="1031"/>
      <c r="D10" s="1031"/>
      <c r="E10" s="1031"/>
      <c r="F10" s="1034"/>
      <c r="G10" s="1056"/>
      <c r="H10" s="1043"/>
      <c r="I10" s="1031"/>
      <c r="J10" s="1037"/>
      <c r="K10" s="1040"/>
      <c r="L10" s="1031"/>
      <c r="M10" s="1037"/>
      <c r="N10" s="1043"/>
      <c r="O10" s="1031"/>
      <c r="P10" s="1031"/>
      <c r="Q10" s="1031"/>
      <c r="R10" s="1031"/>
      <c r="S10" s="1037"/>
    </row>
    <row r="11" spans="1:19" ht="44.25" customHeight="1" thickBot="1">
      <c r="A11" s="1048"/>
      <c r="B11" s="1032"/>
      <c r="C11" s="1032"/>
      <c r="D11" s="1032"/>
      <c r="E11" s="1032"/>
      <c r="F11" s="1035"/>
      <c r="G11" s="1057"/>
      <c r="H11" s="1044"/>
      <c r="I11" s="1032"/>
      <c r="J11" s="1038"/>
      <c r="K11" s="1041"/>
      <c r="L11" s="1032"/>
      <c r="M11" s="1038"/>
      <c r="N11" s="1044"/>
      <c r="O11" s="1032"/>
      <c r="P11" s="1032"/>
      <c r="Q11" s="1032"/>
      <c r="R11" s="1032"/>
      <c r="S11" s="1038"/>
    </row>
    <row r="12" spans="1:19" s="18" customFormat="1" ht="42" customHeight="1">
      <c r="A12" s="54" t="s">
        <v>293</v>
      </c>
      <c r="B12" s="175">
        <v>7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1</v>
      </c>
      <c r="I12" s="168">
        <v>2</v>
      </c>
      <c r="J12" s="168">
        <v>2</v>
      </c>
      <c r="K12" s="168">
        <v>3</v>
      </c>
      <c r="L12" s="168">
        <v>236</v>
      </c>
      <c r="M12" s="168">
        <v>190</v>
      </c>
      <c r="N12" s="168">
        <v>119</v>
      </c>
      <c r="O12" s="168">
        <v>370</v>
      </c>
      <c r="P12" s="168">
        <v>4</v>
      </c>
      <c r="Q12" s="168">
        <v>0</v>
      </c>
      <c r="R12" s="176">
        <v>10</v>
      </c>
      <c r="S12" s="55" t="s">
        <v>293</v>
      </c>
    </row>
    <row r="13" spans="1:19" s="216" customFormat="1" ht="42" customHeight="1">
      <c r="A13" s="717" t="s">
        <v>180</v>
      </c>
      <c r="B13" s="17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1</v>
      </c>
      <c r="I13" s="94">
        <v>0</v>
      </c>
      <c r="J13" s="94">
        <v>2</v>
      </c>
      <c r="K13" s="94">
        <v>3</v>
      </c>
      <c r="L13" s="94">
        <v>196</v>
      </c>
      <c r="M13" s="197">
        <v>145</v>
      </c>
      <c r="N13" s="94">
        <v>109</v>
      </c>
      <c r="O13" s="94">
        <v>314</v>
      </c>
      <c r="P13" s="94">
        <v>2</v>
      </c>
      <c r="Q13" s="94">
        <v>0</v>
      </c>
      <c r="R13" s="174">
        <v>9</v>
      </c>
      <c r="S13" s="115" t="s">
        <v>299</v>
      </c>
    </row>
    <row r="14" spans="1:19" s="216" customFormat="1" ht="42" customHeight="1">
      <c r="A14" s="717" t="s">
        <v>1094</v>
      </c>
      <c r="B14" s="173">
        <v>7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2</v>
      </c>
      <c r="J14" s="94">
        <v>0</v>
      </c>
      <c r="K14" s="94">
        <v>0</v>
      </c>
      <c r="L14" s="94">
        <v>40</v>
      </c>
      <c r="M14" s="94">
        <v>45</v>
      </c>
      <c r="N14" s="94">
        <v>10</v>
      </c>
      <c r="O14" s="94">
        <v>56</v>
      </c>
      <c r="P14" s="94">
        <v>2</v>
      </c>
      <c r="Q14" s="94">
        <v>0</v>
      </c>
      <c r="R14" s="174">
        <v>1</v>
      </c>
      <c r="S14" s="115" t="s">
        <v>300</v>
      </c>
    </row>
    <row r="15" spans="1:31" s="18" customFormat="1" ht="42" customHeight="1">
      <c r="A15" s="362" t="s">
        <v>156</v>
      </c>
      <c r="B15" s="177">
        <v>7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78">
        <v>1</v>
      </c>
      <c r="I15" s="179">
        <v>1</v>
      </c>
      <c r="J15" s="179">
        <v>4</v>
      </c>
      <c r="K15" s="179">
        <v>3</v>
      </c>
      <c r="L15" s="179">
        <v>242</v>
      </c>
      <c r="M15" s="179">
        <v>185</v>
      </c>
      <c r="N15" s="179">
        <v>127</v>
      </c>
      <c r="O15" s="179">
        <v>363</v>
      </c>
      <c r="P15" s="179">
        <v>4</v>
      </c>
      <c r="Q15" s="168">
        <v>0</v>
      </c>
      <c r="R15" s="180">
        <v>5</v>
      </c>
      <c r="S15" s="360" t="s">
        <v>156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8" customFormat="1" ht="42" customHeight="1">
      <c r="A16" s="362" t="s">
        <v>143</v>
      </c>
      <c r="B16" s="177">
        <v>7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9">
        <v>1</v>
      </c>
      <c r="J16" s="179">
        <v>4</v>
      </c>
      <c r="K16" s="179">
        <v>4</v>
      </c>
      <c r="L16" s="179">
        <v>248</v>
      </c>
      <c r="M16" s="179">
        <v>183</v>
      </c>
      <c r="N16" s="179">
        <v>142</v>
      </c>
      <c r="O16" s="179">
        <v>358</v>
      </c>
      <c r="P16" s="179">
        <v>4</v>
      </c>
      <c r="Q16" s="178">
        <v>0</v>
      </c>
      <c r="R16" s="180">
        <v>12</v>
      </c>
      <c r="S16" s="360" t="s">
        <v>143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41" customFormat="1" ht="42" customHeight="1">
      <c r="A17" s="362" t="s">
        <v>229</v>
      </c>
      <c r="B17" s="177">
        <v>7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2</v>
      </c>
      <c r="I17" s="179">
        <v>2</v>
      </c>
      <c r="J17" s="179">
        <v>4</v>
      </c>
      <c r="K17" s="179">
        <v>6</v>
      </c>
      <c r="L17" s="179">
        <v>245</v>
      </c>
      <c r="M17" s="179">
        <v>186</v>
      </c>
      <c r="N17" s="179">
        <v>145</v>
      </c>
      <c r="O17" s="179">
        <v>372</v>
      </c>
      <c r="P17" s="179">
        <v>5</v>
      </c>
      <c r="Q17" s="178">
        <v>1</v>
      </c>
      <c r="R17" s="179">
        <v>11</v>
      </c>
      <c r="S17" s="360" t="s">
        <v>229</v>
      </c>
      <c r="T17" s="240"/>
      <c r="U17" s="242"/>
      <c r="V17" s="242"/>
      <c r="W17" s="242"/>
      <c r="X17" s="240"/>
      <c r="Y17" s="240"/>
      <c r="Z17" s="240"/>
      <c r="AA17" s="240"/>
      <c r="AB17" s="240"/>
      <c r="AC17" s="240"/>
      <c r="AD17" s="240"/>
      <c r="AE17" s="240"/>
    </row>
    <row r="18" spans="1:31" s="241" customFormat="1" ht="42" customHeight="1">
      <c r="A18" s="362" t="s">
        <v>368</v>
      </c>
      <c r="B18" s="177">
        <v>7</v>
      </c>
      <c r="C18" s="178">
        <v>0</v>
      </c>
      <c r="D18" s="178">
        <v>0</v>
      </c>
      <c r="E18" s="178">
        <v>0</v>
      </c>
      <c r="F18" s="178">
        <v>0</v>
      </c>
      <c r="G18" s="178">
        <v>0</v>
      </c>
      <c r="H18" s="178">
        <v>2</v>
      </c>
      <c r="I18" s="179">
        <v>3</v>
      </c>
      <c r="J18" s="179">
        <v>2</v>
      </c>
      <c r="K18" s="179">
        <v>7</v>
      </c>
      <c r="L18" s="179">
        <v>230</v>
      </c>
      <c r="M18" s="179">
        <v>171</v>
      </c>
      <c r="N18" s="179">
        <v>162</v>
      </c>
      <c r="O18" s="179">
        <v>398</v>
      </c>
      <c r="P18" s="179">
        <v>4</v>
      </c>
      <c r="Q18" s="178">
        <v>4</v>
      </c>
      <c r="R18" s="179">
        <v>8</v>
      </c>
      <c r="S18" s="360" t="s">
        <v>368</v>
      </c>
      <c r="T18" s="240"/>
      <c r="U18" s="242"/>
      <c r="V18" s="242"/>
      <c r="W18" s="242"/>
      <c r="X18" s="240"/>
      <c r="Y18" s="240"/>
      <c r="Z18" s="240"/>
      <c r="AA18" s="240"/>
      <c r="AB18" s="240"/>
      <c r="AC18" s="240"/>
      <c r="AD18" s="240"/>
      <c r="AE18" s="240"/>
    </row>
    <row r="19" spans="1:31" s="241" customFormat="1" ht="42" customHeight="1">
      <c r="A19" s="362" t="s">
        <v>512</v>
      </c>
      <c r="B19" s="177">
        <v>6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2</v>
      </c>
      <c r="I19" s="179">
        <v>3</v>
      </c>
      <c r="J19" s="179">
        <v>2</v>
      </c>
      <c r="K19" s="179">
        <v>7</v>
      </c>
      <c r="L19" s="179">
        <v>246</v>
      </c>
      <c r="M19" s="179">
        <v>227</v>
      </c>
      <c r="N19" s="179">
        <v>162</v>
      </c>
      <c r="O19" s="179">
        <v>330</v>
      </c>
      <c r="P19" s="179">
        <v>2</v>
      </c>
      <c r="Q19" s="178">
        <v>1</v>
      </c>
      <c r="R19" s="179">
        <v>9</v>
      </c>
      <c r="S19" s="360" t="s">
        <v>512</v>
      </c>
      <c r="T19" s="240"/>
      <c r="U19" s="242"/>
      <c r="V19" s="242"/>
      <c r="W19" s="242"/>
      <c r="X19" s="240"/>
      <c r="Y19" s="240"/>
      <c r="Z19" s="240"/>
      <c r="AA19" s="240"/>
      <c r="AB19" s="240"/>
      <c r="AC19" s="240"/>
      <c r="AD19" s="240"/>
      <c r="AE19" s="240"/>
    </row>
    <row r="20" spans="1:31" s="241" customFormat="1" ht="42" customHeight="1">
      <c r="A20" s="362" t="s">
        <v>732</v>
      </c>
      <c r="B20" s="177">
        <v>6</v>
      </c>
      <c r="C20" s="178">
        <v>0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9">
        <v>1</v>
      </c>
      <c r="J20" s="179">
        <v>2</v>
      </c>
      <c r="K20" s="179">
        <v>8</v>
      </c>
      <c r="L20" s="179">
        <v>242</v>
      </c>
      <c r="M20" s="179">
        <v>219</v>
      </c>
      <c r="N20" s="179">
        <v>175</v>
      </c>
      <c r="O20" s="179">
        <v>285</v>
      </c>
      <c r="P20" s="179">
        <v>1</v>
      </c>
      <c r="Q20" s="178">
        <v>0</v>
      </c>
      <c r="R20" s="179">
        <v>9</v>
      </c>
      <c r="S20" s="360" t="s">
        <v>732</v>
      </c>
      <c r="T20" s="240"/>
      <c r="U20" s="242"/>
      <c r="V20" s="242"/>
      <c r="W20" s="242"/>
      <c r="X20" s="240"/>
      <c r="Y20" s="240"/>
      <c r="Z20" s="240"/>
      <c r="AA20" s="240"/>
      <c r="AB20" s="240"/>
      <c r="AC20" s="240"/>
      <c r="AD20" s="240"/>
      <c r="AE20" s="240"/>
    </row>
    <row r="21" spans="1:31" s="241" customFormat="1" ht="42" customHeight="1">
      <c r="A21" s="362" t="s">
        <v>733</v>
      </c>
      <c r="B21" s="177">
        <v>6</v>
      </c>
      <c r="C21" s="178">
        <v>0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9">
        <v>1</v>
      </c>
      <c r="J21" s="179">
        <v>2</v>
      </c>
      <c r="K21" s="179">
        <v>12</v>
      </c>
      <c r="L21" s="179">
        <v>258</v>
      </c>
      <c r="M21" s="179">
        <v>193</v>
      </c>
      <c r="N21" s="179">
        <v>175</v>
      </c>
      <c r="O21" s="179">
        <v>242</v>
      </c>
      <c r="P21" s="179">
        <v>1</v>
      </c>
      <c r="Q21" s="178">
        <v>0</v>
      </c>
      <c r="R21" s="179">
        <v>8</v>
      </c>
      <c r="S21" s="360" t="s">
        <v>718</v>
      </c>
      <c r="T21" s="240"/>
      <c r="U21" s="242"/>
      <c r="V21" s="242"/>
      <c r="W21" s="242"/>
      <c r="X21" s="240"/>
      <c r="Y21" s="240"/>
      <c r="Z21" s="240"/>
      <c r="AA21" s="240"/>
      <c r="AB21" s="240"/>
      <c r="AC21" s="240"/>
      <c r="AD21" s="240"/>
      <c r="AE21" s="240"/>
    </row>
    <row r="22" spans="1:31" s="18" customFormat="1" ht="7.5" customHeight="1" thickBot="1">
      <c r="A22" s="498"/>
      <c r="B22" s="680"/>
      <c r="C22" s="445"/>
      <c r="D22" s="445"/>
      <c r="E22" s="445"/>
      <c r="F22" s="445"/>
      <c r="G22" s="445"/>
      <c r="H22" s="487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38"/>
      <c r="T22" s="17"/>
      <c r="U22" s="95"/>
      <c r="V22" s="95"/>
      <c r="W22" s="95"/>
      <c r="X22" s="17"/>
      <c r="Y22" s="17"/>
      <c r="Z22" s="17"/>
      <c r="AA22" s="17"/>
      <c r="AB22" s="17"/>
      <c r="AC22" s="17"/>
      <c r="AD22" s="17"/>
      <c r="AE22" s="17"/>
    </row>
    <row r="23" spans="1:29" s="297" customFormat="1" ht="13.5" customHeight="1">
      <c r="A23" s="681" t="s">
        <v>506</v>
      </c>
      <c r="B23" s="682"/>
      <c r="C23" s="682"/>
      <c r="D23" s="682"/>
      <c r="E23" s="682"/>
      <c r="F23" s="682"/>
      <c r="G23" s="682"/>
      <c r="H23" s="682"/>
      <c r="I23" s="682"/>
      <c r="J23" s="681"/>
      <c r="K23" s="681"/>
      <c r="L23" s="681"/>
      <c r="M23" s="683"/>
      <c r="N23" s="683"/>
      <c r="O23" s="683"/>
      <c r="P23" s="683"/>
      <c r="Q23" s="683"/>
      <c r="R23" s="683"/>
      <c r="S23" s="474" t="s">
        <v>504</v>
      </c>
      <c r="T23" s="298"/>
      <c r="U23" s="299"/>
      <c r="V23" s="299"/>
      <c r="W23" s="299"/>
      <c r="X23" s="296"/>
      <c r="AC23" s="296"/>
    </row>
    <row r="24" spans="1:19" ht="13.5">
      <c r="A24" s="216"/>
      <c r="B24" s="216"/>
      <c r="C24" s="216"/>
      <c r="D24" s="216"/>
      <c r="E24" s="216"/>
      <c r="F24" s="216"/>
      <c r="G24" s="216"/>
      <c r="H24" s="216"/>
      <c r="I24" s="216"/>
      <c r="J24" s="676"/>
      <c r="K24" s="676"/>
      <c r="L24" s="216"/>
      <c r="M24" s="216"/>
      <c r="N24" s="216"/>
      <c r="O24" s="216"/>
      <c r="P24" s="216"/>
      <c r="Q24" s="216"/>
      <c r="R24" s="216"/>
      <c r="S24" s="216"/>
    </row>
  </sheetData>
  <mergeCells count="26">
    <mergeCell ref="X3:AC3"/>
    <mergeCell ref="A8:A11"/>
    <mergeCell ref="B8:D8"/>
    <mergeCell ref="E8:J8"/>
    <mergeCell ref="K8:R8"/>
    <mergeCell ref="S8:S11"/>
    <mergeCell ref="G9:G11"/>
    <mergeCell ref="H9:H11"/>
    <mergeCell ref="O9:O11"/>
    <mergeCell ref="P9:P11"/>
    <mergeCell ref="Q9:Q11"/>
    <mergeCell ref="A3:J3"/>
    <mergeCell ref="K3:S3"/>
    <mergeCell ref="U3:W3"/>
    <mergeCell ref="B9:B11"/>
    <mergeCell ref="C9:C11"/>
    <mergeCell ref="D9:D11"/>
    <mergeCell ref="E9:E11"/>
    <mergeCell ref="F9:F11"/>
    <mergeCell ref="R9:R11"/>
    <mergeCell ref="I9:I11"/>
    <mergeCell ref="J9:J11"/>
    <mergeCell ref="K9:K11"/>
    <mergeCell ref="L9:L11"/>
    <mergeCell ref="M9:M11"/>
    <mergeCell ref="N9:N11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3" manualBreakCount="3">
    <brk id="10" max="16383" man="1"/>
    <brk id="19" max="16383" man="1"/>
    <brk id="29" max="16383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9"/>
  <sheetViews>
    <sheetView showGridLines="0" view="pageLayout" zoomScaleSheetLayoutView="100" workbookViewId="0" topLeftCell="A10">
      <selection activeCell="A24" sqref="A24"/>
    </sheetView>
  </sheetViews>
  <sheetFormatPr defaultColWidth="8.88671875" defaultRowHeight="13.5"/>
  <cols>
    <col min="1" max="1" width="9.4453125" style="0" customWidth="1"/>
    <col min="2" max="2" width="4.6640625" style="0" customWidth="1"/>
    <col min="3" max="3" width="5.77734375" style="0" customWidth="1"/>
    <col min="4" max="4" width="4.10546875" style="0" customWidth="1"/>
    <col min="5" max="5" width="4.3359375" style="0" customWidth="1"/>
    <col min="6" max="6" width="3.88671875" style="0" customWidth="1"/>
    <col min="7" max="7" width="4.5546875" style="0" customWidth="1"/>
    <col min="8" max="8" width="3.4453125" style="0" customWidth="1"/>
    <col min="9" max="9" width="4.10546875" style="0" customWidth="1"/>
    <col min="10" max="11" width="3.5546875" style="0" customWidth="1"/>
    <col min="12" max="12" width="4.10546875" style="0" customWidth="1"/>
    <col min="13" max="13" width="4.4453125" style="0" customWidth="1"/>
    <col min="14" max="15" width="3.5546875" style="0" customWidth="1"/>
  </cols>
  <sheetData>
    <row r="1" spans="1:15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401"/>
    </row>
    <row r="2" spans="1:15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20.1" customHeight="1">
      <c r="A3" s="733" t="s">
        <v>714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</row>
    <row r="4" spans="1:15" ht="20.1" customHeight="1">
      <c r="A4" s="1070" t="s">
        <v>323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</row>
    <row r="5" spans="1:15" ht="9.9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15" customHeight="1" thickBot="1">
      <c r="A6" s="398" t="s">
        <v>148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146" t="s">
        <v>1100</v>
      </c>
    </row>
    <row r="7" spans="1:19" ht="24.95" customHeight="1">
      <c r="A7" s="734" t="s">
        <v>1101</v>
      </c>
      <c r="B7" s="737" t="s">
        <v>100</v>
      </c>
      <c r="C7" s="734"/>
      <c r="D7" s="737" t="s">
        <v>102</v>
      </c>
      <c r="E7" s="740"/>
      <c r="F7" s="737" t="s">
        <v>103</v>
      </c>
      <c r="G7" s="740"/>
      <c r="H7" s="737" t="s">
        <v>108</v>
      </c>
      <c r="I7" s="740"/>
      <c r="J7" s="737" t="s">
        <v>28</v>
      </c>
      <c r="K7" s="740"/>
      <c r="L7" s="737" t="s">
        <v>269</v>
      </c>
      <c r="M7" s="738"/>
      <c r="N7" s="1071" t="s">
        <v>29</v>
      </c>
      <c r="O7" s="1072"/>
      <c r="P7" s="7"/>
      <c r="Q7" s="7"/>
      <c r="R7" s="7"/>
      <c r="S7" s="7"/>
    </row>
    <row r="8" spans="1:19" s="13" customFormat="1" ht="24.95" customHeight="1">
      <c r="A8" s="735"/>
      <c r="B8" s="1075" t="s">
        <v>101</v>
      </c>
      <c r="C8" s="779"/>
      <c r="D8" s="1075" t="s">
        <v>271</v>
      </c>
      <c r="E8" s="779"/>
      <c r="F8" s="1075" t="s">
        <v>270</v>
      </c>
      <c r="G8" s="779"/>
      <c r="H8" s="1075" t="s">
        <v>109</v>
      </c>
      <c r="I8" s="779"/>
      <c r="J8" s="1075" t="s">
        <v>834</v>
      </c>
      <c r="K8" s="779"/>
      <c r="L8" s="1075" t="s">
        <v>268</v>
      </c>
      <c r="M8" s="768"/>
      <c r="N8" s="1073" t="s">
        <v>267</v>
      </c>
      <c r="O8" s="1074"/>
      <c r="P8" s="7"/>
      <c r="Q8" s="7"/>
      <c r="R8" s="7"/>
      <c r="S8" s="7"/>
    </row>
    <row r="9" spans="1:19" ht="15" customHeight="1">
      <c r="A9" s="735"/>
      <c r="B9" s="406" t="s">
        <v>104</v>
      </c>
      <c r="C9" s="355" t="s">
        <v>1102</v>
      </c>
      <c r="D9" s="406" t="s">
        <v>272</v>
      </c>
      <c r="E9" s="406" t="s">
        <v>106</v>
      </c>
      <c r="F9" s="406" t="s">
        <v>1109</v>
      </c>
      <c r="G9" s="406" t="s">
        <v>106</v>
      </c>
      <c r="H9" s="451" t="s">
        <v>1109</v>
      </c>
      <c r="I9" s="406" t="s">
        <v>106</v>
      </c>
      <c r="J9" s="406" t="s">
        <v>1095</v>
      </c>
      <c r="K9" s="406" t="s">
        <v>1096</v>
      </c>
      <c r="L9" s="406" t="s">
        <v>1097</v>
      </c>
      <c r="M9" s="355" t="s">
        <v>1098</v>
      </c>
      <c r="N9" s="406" t="s">
        <v>1099</v>
      </c>
      <c r="O9" s="355" t="s">
        <v>1096</v>
      </c>
      <c r="P9" s="7"/>
      <c r="Q9" s="7"/>
      <c r="R9" s="7"/>
      <c r="S9" s="7"/>
    </row>
    <row r="10" spans="1:19" ht="17.25" customHeight="1" thickBot="1">
      <c r="A10" s="736"/>
      <c r="B10" s="464" t="s">
        <v>105</v>
      </c>
      <c r="C10" s="462" t="s">
        <v>74</v>
      </c>
      <c r="D10" s="464" t="s">
        <v>105</v>
      </c>
      <c r="E10" s="462" t="s">
        <v>107</v>
      </c>
      <c r="F10" s="464" t="s">
        <v>105</v>
      </c>
      <c r="G10" s="464" t="s">
        <v>107</v>
      </c>
      <c r="H10" s="547" t="s">
        <v>1170</v>
      </c>
      <c r="I10" s="464" t="s">
        <v>107</v>
      </c>
      <c r="J10" s="464" t="s">
        <v>105</v>
      </c>
      <c r="K10" s="464" t="s">
        <v>107</v>
      </c>
      <c r="L10" s="464" t="s">
        <v>105</v>
      </c>
      <c r="M10" s="462" t="s">
        <v>107</v>
      </c>
      <c r="N10" s="464" t="s">
        <v>105</v>
      </c>
      <c r="O10" s="462" t="s">
        <v>74</v>
      </c>
      <c r="P10" s="7"/>
      <c r="Q10" s="7"/>
      <c r="R10" s="7"/>
      <c r="S10" s="7"/>
    </row>
    <row r="11" spans="1:19" s="18" customFormat="1" ht="29.1" customHeight="1">
      <c r="A11" s="256" t="s">
        <v>293</v>
      </c>
      <c r="B11" s="687">
        <v>3</v>
      </c>
      <c r="C11" s="370">
        <v>9.45</v>
      </c>
      <c r="D11" s="368">
        <v>2</v>
      </c>
      <c r="E11" s="370">
        <v>8.48</v>
      </c>
      <c r="F11" s="368">
        <v>1</v>
      </c>
      <c r="G11" s="370">
        <v>0.97</v>
      </c>
      <c r="H11" s="368">
        <v>0</v>
      </c>
      <c r="I11" s="370">
        <v>0</v>
      </c>
      <c r="J11" s="368">
        <v>0</v>
      </c>
      <c r="K11" s="370">
        <v>0</v>
      </c>
      <c r="L11" s="368">
        <v>0</v>
      </c>
      <c r="M11" s="370">
        <v>0</v>
      </c>
      <c r="N11" s="147" t="s">
        <v>97</v>
      </c>
      <c r="O11" s="688" t="s">
        <v>97</v>
      </c>
      <c r="P11" s="5"/>
      <c r="Q11" s="5"/>
      <c r="R11" s="5"/>
      <c r="S11" s="5"/>
    </row>
    <row r="12" spans="1:19" s="216" customFormat="1" ht="29.1" customHeight="1">
      <c r="A12" s="254" t="s">
        <v>1000</v>
      </c>
      <c r="B12" s="689">
        <v>2</v>
      </c>
      <c r="C12" s="369">
        <v>6.5</v>
      </c>
      <c r="D12" s="367">
        <v>1</v>
      </c>
      <c r="E12" s="369">
        <v>5.53</v>
      </c>
      <c r="F12" s="367">
        <v>1</v>
      </c>
      <c r="G12" s="369">
        <v>0.97</v>
      </c>
      <c r="H12" s="368">
        <v>0</v>
      </c>
      <c r="I12" s="370">
        <v>0</v>
      </c>
      <c r="J12" s="368">
        <v>0</v>
      </c>
      <c r="K12" s="370">
        <v>0</v>
      </c>
      <c r="L12" s="368">
        <v>0</v>
      </c>
      <c r="M12" s="370">
        <v>0</v>
      </c>
      <c r="N12" s="53" t="s">
        <v>97</v>
      </c>
      <c r="O12" s="690" t="s">
        <v>97</v>
      </c>
      <c r="P12" s="7"/>
      <c r="Q12" s="7"/>
      <c r="R12" s="7"/>
      <c r="S12" s="7"/>
    </row>
    <row r="13" spans="1:19" s="216" customFormat="1" ht="29.1" customHeight="1">
      <c r="A13" s="254" t="s">
        <v>949</v>
      </c>
      <c r="B13" s="691">
        <v>1</v>
      </c>
      <c r="C13" s="369">
        <v>2.95</v>
      </c>
      <c r="D13" s="367">
        <v>1</v>
      </c>
      <c r="E13" s="369">
        <v>2.95</v>
      </c>
      <c r="F13" s="368">
        <v>0</v>
      </c>
      <c r="G13" s="370">
        <v>0</v>
      </c>
      <c r="H13" s="368">
        <v>0</v>
      </c>
      <c r="I13" s="370">
        <v>0</v>
      </c>
      <c r="J13" s="368">
        <v>0</v>
      </c>
      <c r="K13" s="370">
        <v>0</v>
      </c>
      <c r="L13" s="368">
        <v>0</v>
      </c>
      <c r="M13" s="370">
        <v>0</v>
      </c>
      <c r="N13" s="53" t="s">
        <v>97</v>
      </c>
      <c r="O13" s="690" t="s">
        <v>97</v>
      </c>
      <c r="P13" s="7"/>
      <c r="Q13" s="7"/>
      <c r="R13" s="7"/>
      <c r="S13" s="7"/>
    </row>
    <row r="14" spans="1:19" s="35" customFormat="1" ht="29.1" customHeight="1">
      <c r="A14" s="162" t="s">
        <v>305</v>
      </c>
      <c r="B14" s="371">
        <v>3</v>
      </c>
      <c r="C14" s="370">
        <v>9.45</v>
      </c>
      <c r="D14" s="368">
        <v>1</v>
      </c>
      <c r="E14" s="370">
        <v>5.53</v>
      </c>
      <c r="F14" s="368">
        <v>1</v>
      </c>
      <c r="G14" s="370">
        <v>0.97</v>
      </c>
      <c r="H14" s="368">
        <v>1</v>
      </c>
      <c r="I14" s="370">
        <v>2.95</v>
      </c>
      <c r="J14" s="368">
        <v>0</v>
      </c>
      <c r="K14" s="370">
        <v>0</v>
      </c>
      <c r="L14" s="368">
        <v>0</v>
      </c>
      <c r="M14" s="370">
        <v>0</v>
      </c>
      <c r="N14" s="372" t="s">
        <v>97</v>
      </c>
      <c r="O14" s="373" t="s">
        <v>97</v>
      </c>
      <c r="P14" s="248"/>
      <c r="Q14" s="248"/>
      <c r="R14" s="248"/>
      <c r="S14" s="248"/>
    </row>
    <row r="15" spans="1:19" s="35" customFormat="1" ht="29.1" customHeight="1">
      <c r="A15" s="162" t="s">
        <v>296</v>
      </c>
      <c r="B15" s="371">
        <v>3</v>
      </c>
      <c r="C15" s="370">
        <v>9.45</v>
      </c>
      <c r="D15" s="368">
        <v>1</v>
      </c>
      <c r="E15" s="370">
        <v>5.53</v>
      </c>
      <c r="F15" s="368">
        <v>1</v>
      </c>
      <c r="G15" s="370">
        <v>0.97</v>
      </c>
      <c r="H15" s="368">
        <v>1</v>
      </c>
      <c r="I15" s="370">
        <v>2.95</v>
      </c>
      <c r="J15" s="368">
        <v>0</v>
      </c>
      <c r="K15" s="370">
        <v>0</v>
      </c>
      <c r="L15" s="368">
        <v>0</v>
      </c>
      <c r="M15" s="370">
        <v>0</v>
      </c>
      <c r="N15" s="372" t="s">
        <v>97</v>
      </c>
      <c r="O15" s="373" t="s">
        <v>97</v>
      </c>
      <c r="P15" s="248"/>
      <c r="Q15" s="248"/>
      <c r="R15" s="248"/>
      <c r="S15" s="248"/>
    </row>
    <row r="16" spans="1:19" s="243" customFormat="1" ht="29.1" customHeight="1">
      <c r="A16" s="162" t="s">
        <v>229</v>
      </c>
      <c r="B16" s="371">
        <v>3</v>
      </c>
      <c r="C16" s="370">
        <v>9.45</v>
      </c>
      <c r="D16" s="368">
        <v>1</v>
      </c>
      <c r="E16" s="370">
        <v>5.53</v>
      </c>
      <c r="F16" s="368">
        <v>1</v>
      </c>
      <c r="G16" s="370">
        <v>0.97</v>
      </c>
      <c r="H16" s="368">
        <v>1</v>
      </c>
      <c r="I16" s="370">
        <v>2.95</v>
      </c>
      <c r="J16" s="368">
        <v>0</v>
      </c>
      <c r="K16" s="370">
        <v>0</v>
      </c>
      <c r="L16" s="368">
        <v>0</v>
      </c>
      <c r="M16" s="370">
        <v>0</v>
      </c>
      <c r="N16" s="368">
        <v>0</v>
      </c>
      <c r="O16" s="370">
        <v>0</v>
      </c>
      <c r="P16" s="249"/>
      <c r="Q16" s="249"/>
      <c r="R16" s="249"/>
      <c r="S16" s="249"/>
    </row>
    <row r="17" spans="1:19" s="243" customFormat="1" ht="29.1" customHeight="1">
      <c r="A17" s="162" t="s">
        <v>368</v>
      </c>
      <c r="B17" s="371">
        <v>3</v>
      </c>
      <c r="C17" s="370">
        <v>9.44796</v>
      </c>
      <c r="D17" s="368">
        <v>1</v>
      </c>
      <c r="E17" s="370">
        <v>5.526</v>
      </c>
      <c r="F17" s="368">
        <v>1</v>
      </c>
      <c r="G17" s="370">
        <v>0.96696</v>
      </c>
      <c r="H17" s="368">
        <v>1</v>
      </c>
      <c r="I17" s="370">
        <v>2.955</v>
      </c>
      <c r="J17" s="368">
        <v>0</v>
      </c>
      <c r="K17" s="370">
        <v>0</v>
      </c>
      <c r="L17" s="368">
        <v>0</v>
      </c>
      <c r="M17" s="370">
        <v>0</v>
      </c>
      <c r="N17" s="368">
        <v>0</v>
      </c>
      <c r="O17" s="370">
        <v>0</v>
      </c>
      <c r="P17" s="249"/>
      <c r="Q17" s="249"/>
      <c r="R17" s="249"/>
      <c r="S17" s="249"/>
    </row>
    <row r="18" spans="1:19" s="243" customFormat="1" ht="29.1" customHeight="1">
      <c r="A18" s="162" t="s">
        <v>510</v>
      </c>
      <c r="B18" s="371">
        <v>3</v>
      </c>
      <c r="C18" s="370">
        <v>9.448</v>
      </c>
      <c r="D18" s="368">
        <v>1</v>
      </c>
      <c r="E18" s="370">
        <v>5.526</v>
      </c>
      <c r="F18" s="368">
        <v>1</v>
      </c>
      <c r="G18" s="370">
        <v>0.967</v>
      </c>
      <c r="H18" s="368">
        <v>1</v>
      </c>
      <c r="I18" s="370">
        <v>2.955</v>
      </c>
      <c r="J18" s="368">
        <v>0</v>
      </c>
      <c r="K18" s="370">
        <v>0</v>
      </c>
      <c r="L18" s="368">
        <v>0</v>
      </c>
      <c r="M18" s="370">
        <v>0</v>
      </c>
      <c r="N18" s="368">
        <v>0</v>
      </c>
      <c r="O18" s="370">
        <v>0</v>
      </c>
      <c r="P18" s="249"/>
      <c r="Q18" s="249"/>
      <c r="R18" s="249"/>
      <c r="S18" s="249"/>
    </row>
    <row r="19" spans="1:19" s="361" customFormat="1" ht="29.1" customHeight="1">
      <c r="A19" s="162" t="s">
        <v>731</v>
      </c>
      <c r="B19" s="371">
        <v>4</v>
      </c>
      <c r="C19" s="370">
        <v>10.4</v>
      </c>
      <c r="D19" s="368">
        <v>1</v>
      </c>
      <c r="E19" s="370">
        <v>5.5</v>
      </c>
      <c r="F19" s="368">
        <v>2</v>
      </c>
      <c r="G19" s="370">
        <v>1.9</v>
      </c>
      <c r="H19" s="368">
        <v>1</v>
      </c>
      <c r="I19" s="370">
        <v>3</v>
      </c>
      <c r="J19" s="368">
        <v>0</v>
      </c>
      <c r="K19" s="370">
        <v>0</v>
      </c>
      <c r="L19" s="368">
        <v>0</v>
      </c>
      <c r="M19" s="370">
        <v>0</v>
      </c>
      <c r="N19" s="368">
        <v>0</v>
      </c>
      <c r="O19" s="370">
        <v>0</v>
      </c>
      <c r="P19" s="249"/>
      <c r="Q19" s="249"/>
      <c r="R19" s="249"/>
      <c r="S19" s="249"/>
    </row>
    <row r="20" spans="1:19" s="243" customFormat="1" ht="29.1" customHeight="1">
      <c r="A20" s="162" t="s">
        <v>661</v>
      </c>
      <c r="B20" s="371">
        <f>SUM(B21:B24)</f>
        <v>4</v>
      </c>
      <c r="C20" s="370">
        <f aca="true" t="shared" si="0" ref="C20:I20">SUM(C21:C24)</f>
        <v>10.399999999999999</v>
      </c>
      <c r="D20" s="368">
        <f t="shared" si="0"/>
        <v>1</v>
      </c>
      <c r="E20" s="370">
        <f t="shared" si="0"/>
        <v>5.5</v>
      </c>
      <c r="F20" s="368">
        <f t="shared" si="0"/>
        <v>2</v>
      </c>
      <c r="G20" s="370">
        <f t="shared" si="0"/>
        <v>1.9</v>
      </c>
      <c r="H20" s="368">
        <f t="shared" si="0"/>
        <v>1</v>
      </c>
      <c r="I20" s="370">
        <f t="shared" si="0"/>
        <v>3</v>
      </c>
      <c r="J20" s="368">
        <v>0</v>
      </c>
      <c r="K20" s="370">
        <v>0</v>
      </c>
      <c r="L20" s="368">
        <v>0</v>
      </c>
      <c r="M20" s="370">
        <v>0</v>
      </c>
      <c r="N20" s="368">
        <v>0</v>
      </c>
      <c r="O20" s="370">
        <v>0</v>
      </c>
      <c r="P20" s="249"/>
      <c r="Q20" s="249"/>
      <c r="R20" s="249"/>
      <c r="S20" s="249"/>
    </row>
    <row r="21" spans="1:19" s="222" customFormat="1" ht="35.1" customHeight="1">
      <c r="A21" s="471" t="s">
        <v>1103</v>
      </c>
      <c r="B21" s="691">
        <f>SUM(D21,F21,H21,J21,L21,N21)</f>
        <v>2</v>
      </c>
      <c r="C21" s="369">
        <f>SUM(E21,G21,I21,K21,M21,O21)</f>
        <v>3.95</v>
      </c>
      <c r="D21" s="368">
        <v>0</v>
      </c>
      <c r="E21" s="370">
        <v>0</v>
      </c>
      <c r="F21" s="367">
        <v>1</v>
      </c>
      <c r="G21" s="369">
        <v>0.95</v>
      </c>
      <c r="H21" s="367">
        <v>1</v>
      </c>
      <c r="I21" s="369">
        <v>3</v>
      </c>
      <c r="J21" s="368">
        <v>0</v>
      </c>
      <c r="K21" s="370">
        <v>0</v>
      </c>
      <c r="L21" s="368">
        <v>0</v>
      </c>
      <c r="M21" s="370">
        <v>0</v>
      </c>
      <c r="N21" s="368">
        <v>0</v>
      </c>
      <c r="O21" s="370">
        <v>0</v>
      </c>
      <c r="P21" s="28"/>
      <c r="Q21" s="28"/>
      <c r="R21" s="28"/>
      <c r="S21" s="28"/>
    </row>
    <row r="22" spans="1:19" s="222" customFormat="1" ht="35.1" customHeight="1">
      <c r="A22" s="471" t="s">
        <v>1104</v>
      </c>
      <c r="B22" s="691">
        <f aca="true" t="shared" si="1" ref="B22:B24">SUM(D22,F22,H22,J22,L22,N22)</f>
        <v>0</v>
      </c>
      <c r="C22" s="369">
        <f aca="true" t="shared" si="2" ref="C22:C24">SUM(E22,G22,I22,K22,M22,O22)</f>
        <v>0</v>
      </c>
      <c r="D22" s="368">
        <v>0</v>
      </c>
      <c r="E22" s="370">
        <v>0</v>
      </c>
      <c r="F22" s="368">
        <v>0</v>
      </c>
      <c r="G22" s="370">
        <v>0</v>
      </c>
      <c r="H22" s="368">
        <v>0</v>
      </c>
      <c r="I22" s="370">
        <v>0</v>
      </c>
      <c r="J22" s="368">
        <v>0</v>
      </c>
      <c r="K22" s="370">
        <v>0</v>
      </c>
      <c r="L22" s="368">
        <v>0</v>
      </c>
      <c r="M22" s="370">
        <v>0</v>
      </c>
      <c r="N22" s="368">
        <v>0</v>
      </c>
      <c r="O22" s="370">
        <v>0</v>
      </c>
      <c r="P22" s="28"/>
      <c r="Q22" s="28"/>
      <c r="R22" s="28"/>
      <c r="S22" s="28"/>
    </row>
    <row r="23" spans="1:19" s="222" customFormat="1" ht="35.1" customHeight="1">
      <c r="A23" s="471" t="s">
        <v>1105</v>
      </c>
      <c r="B23" s="691">
        <f t="shared" si="1"/>
        <v>1</v>
      </c>
      <c r="C23" s="369">
        <f t="shared" si="2"/>
        <v>5.5</v>
      </c>
      <c r="D23" s="367">
        <v>1</v>
      </c>
      <c r="E23" s="369">
        <v>5.5</v>
      </c>
      <c r="F23" s="368">
        <v>0</v>
      </c>
      <c r="G23" s="370">
        <v>0</v>
      </c>
      <c r="H23" s="368">
        <v>0</v>
      </c>
      <c r="I23" s="370">
        <v>0</v>
      </c>
      <c r="J23" s="368">
        <v>0</v>
      </c>
      <c r="K23" s="370">
        <v>0</v>
      </c>
      <c r="L23" s="368">
        <v>0</v>
      </c>
      <c r="M23" s="370">
        <v>0</v>
      </c>
      <c r="N23" s="368">
        <v>0</v>
      </c>
      <c r="O23" s="370">
        <v>0</v>
      </c>
      <c r="P23" s="28"/>
      <c r="Q23" s="28"/>
      <c r="R23" s="28"/>
      <c r="S23" s="28"/>
    </row>
    <row r="24" spans="1:19" s="222" customFormat="1" ht="35.1" customHeight="1">
      <c r="A24" s="471" t="s">
        <v>1106</v>
      </c>
      <c r="B24" s="691">
        <f t="shared" si="1"/>
        <v>1</v>
      </c>
      <c r="C24" s="369">
        <f t="shared" si="2"/>
        <v>0.95</v>
      </c>
      <c r="D24" s="368">
        <v>0</v>
      </c>
      <c r="E24" s="370">
        <v>0</v>
      </c>
      <c r="F24" s="367">
        <v>1</v>
      </c>
      <c r="G24" s="369">
        <v>0.95</v>
      </c>
      <c r="H24" s="368">
        <v>0</v>
      </c>
      <c r="I24" s="370">
        <v>0</v>
      </c>
      <c r="J24" s="368">
        <v>0</v>
      </c>
      <c r="K24" s="370">
        <v>0</v>
      </c>
      <c r="L24" s="368">
        <v>0</v>
      </c>
      <c r="M24" s="370">
        <v>0</v>
      </c>
      <c r="N24" s="368">
        <v>0</v>
      </c>
      <c r="O24" s="370">
        <v>0</v>
      </c>
      <c r="P24" s="28"/>
      <c r="Q24" s="28"/>
      <c r="R24" s="28"/>
      <c r="S24" s="28"/>
    </row>
    <row r="25" spans="1:19" s="36" customFormat="1" ht="3.75" customHeight="1" thickBot="1">
      <c r="A25" s="692"/>
      <c r="B25" s="680"/>
      <c r="C25" s="685"/>
      <c r="D25" s="445"/>
      <c r="E25" s="685"/>
      <c r="F25" s="445"/>
      <c r="G25" s="685"/>
      <c r="H25" s="693"/>
      <c r="I25" s="693"/>
      <c r="J25" s="693"/>
      <c r="K25" s="693"/>
      <c r="L25" s="693"/>
      <c r="M25" s="693"/>
      <c r="N25" s="686"/>
      <c r="O25" s="686"/>
      <c r="P25" s="28"/>
      <c r="Q25" s="28"/>
      <c r="R25" s="28"/>
      <c r="S25" s="28"/>
    </row>
    <row r="26" spans="1:15" s="16" customFormat="1" ht="14.25">
      <c r="A26" s="694" t="s">
        <v>639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146" t="s">
        <v>1107</v>
      </c>
    </row>
    <row r="27" spans="1:15" ht="14.25">
      <c r="A27" s="398" t="s">
        <v>1108</v>
      </c>
      <c r="B27" s="223"/>
      <c r="C27" s="223"/>
      <c r="D27" s="223"/>
      <c r="E27" s="223"/>
      <c r="F27" s="223"/>
      <c r="G27" s="223"/>
      <c r="H27" s="1080" t="s">
        <v>835</v>
      </c>
      <c r="I27" s="1081"/>
      <c r="J27" s="1081"/>
      <c r="K27" s="1081"/>
      <c r="L27" s="1081"/>
      <c r="M27" s="1081"/>
      <c r="N27" s="1081"/>
      <c r="O27" s="1081"/>
    </row>
    <row r="29" ht="13.5">
      <c r="A29" t="s">
        <v>551</v>
      </c>
    </row>
    <row r="31" spans="1:41" ht="13.5" customHeight="1">
      <c r="A31" s="1076" t="s">
        <v>555</v>
      </c>
      <c r="B31" s="1076" t="s">
        <v>556</v>
      </c>
      <c r="C31" s="1076" t="s">
        <v>557</v>
      </c>
      <c r="D31" s="1076" t="s">
        <v>558</v>
      </c>
      <c r="E31" s="1076" t="s">
        <v>559</v>
      </c>
      <c r="F31" s="1076" t="s">
        <v>560</v>
      </c>
      <c r="G31" s="1076" t="s">
        <v>561</v>
      </c>
      <c r="H31" s="1076" t="s">
        <v>562</v>
      </c>
      <c r="I31" s="1077" t="s">
        <v>563</v>
      </c>
      <c r="J31" s="1076" t="s">
        <v>564</v>
      </c>
      <c r="K31" s="1078" t="s">
        <v>565</v>
      </c>
      <c r="L31" s="1061" t="s">
        <v>566</v>
      </c>
      <c r="M31" s="1061"/>
      <c r="N31" s="1059"/>
      <c r="O31" s="1059"/>
      <c r="P31" s="1060" t="s">
        <v>567</v>
      </c>
      <c r="Q31" s="1060"/>
      <c r="R31" s="1060"/>
      <c r="S31" s="1060"/>
      <c r="T31" s="1082" t="s">
        <v>568</v>
      </c>
      <c r="U31" s="1063" t="s">
        <v>569</v>
      </c>
      <c r="V31" s="1063" t="s">
        <v>570</v>
      </c>
      <c r="W31" s="1063" t="s">
        <v>571</v>
      </c>
      <c r="X31" s="1065" t="s">
        <v>572</v>
      </c>
      <c r="Y31" s="1065" t="s">
        <v>573</v>
      </c>
      <c r="Z31" s="1066" t="s">
        <v>574</v>
      </c>
      <c r="AA31" s="1069" t="s">
        <v>575</v>
      </c>
      <c r="AB31" s="1069"/>
      <c r="AC31" s="1059" t="s">
        <v>576</v>
      </c>
      <c r="AD31" s="1059"/>
      <c r="AE31" s="1059"/>
      <c r="AF31" s="1059"/>
      <c r="AG31" s="1059"/>
      <c r="AH31" s="1059"/>
      <c r="AI31" s="1059"/>
      <c r="AJ31" s="1059"/>
      <c r="AK31" s="1059"/>
      <c r="AL31" s="1059"/>
      <c r="AM31" s="1059"/>
      <c r="AN31" s="1059"/>
      <c r="AO31" s="1059" t="s">
        <v>577</v>
      </c>
    </row>
    <row r="32" spans="1:41" ht="13.5" customHeight="1">
      <c r="A32" s="1076"/>
      <c r="B32" s="1076"/>
      <c r="C32" s="1076"/>
      <c r="D32" s="1076"/>
      <c r="E32" s="1076"/>
      <c r="F32" s="1076"/>
      <c r="G32" s="1076"/>
      <c r="H32" s="1076"/>
      <c r="I32" s="1077"/>
      <c r="J32" s="1076"/>
      <c r="K32" s="1078"/>
      <c r="L32" s="1061" t="s">
        <v>578</v>
      </c>
      <c r="M32" s="1061" t="s">
        <v>579</v>
      </c>
      <c r="N32" s="1061" t="s">
        <v>580</v>
      </c>
      <c r="O32" s="1061" t="s">
        <v>581</v>
      </c>
      <c r="P32" s="1060" t="s">
        <v>582</v>
      </c>
      <c r="Q32" s="1060" t="s">
        <v>583</v>
      </c>
      <c r="R32" s="1083" t="s">
        <v>584</v>
      </c>
      <c r="S32" s="1060" t="s">
        <v>585</v>
      </c>
      <c r="T32" s="1082"/>
      <c r="U32" s="1063"/>
      <c r="V32" s="1064"/>
      <c r="W32" s="1064"/>
      <c r="X32" s="1065"/>
      <c r="Y32" s="1065"/>
      <c r="Z32" s="1067"/>
      <c r="AA32" s="1062" t="s">
        <v>586</v>
      </c>
      <c r="AB32" s="1062" t="s">
        <v>587</v>
      </c>
      <c r="AC32" s="1059" t="s">
        <v>588</v>
      </c>
      <c r="AD32" s="1059"/>
      <c r="AE32" s="1059" t="s">
        <v>589</v>
      </c>
      <c r="AF32" s="1059"/>
      <c r="AG32" s="1059" t="s">
        <v>590</v>
      </c>
      <c r="AH32" s="1059"/>
      <c r="AI32" s="1059" t="s">
        <v>591</v>
      </c>
      <c r="AJ32" s="1059"/>
      <c r="AK32" s="1059" t="s">
        <v>592</v>
      </c>
      <c r="AL32" s="1059"/>
      <c r="AM32" s="1059" t="s">
        <v>593</v>
      </c>
      <c r="AN32" s="1059"/>
      <c r="AO32" s="1059"/>
    </row>
    <row r="33" spans="1:41" ht="27">
      <c r="A33" s="1076"/>
      <c r="B33" s="1076"/>
      <c r="C33" s="1076"/>
      <c r="D33" s="1076"/>
      <c r="E33" s="1076"/>
      <c r="F33" s="1076"/>
      <c r="G33" s="1076"/>
      <c r="H33" s="1076"/>
      <c r="I33" s="326" t="s">
        <v>594</v>
      </c>
      <c r="J33" s="326" t="s">
        <v>595</v>
      </c>
      <c r="K33" s="1079"/>
      <c r="L33" s="1061"/>
      <c r="M33" s="1061"/>
      <c r="N33" s="1061"/>
      <c r="O33" s="1061"/>
      <c r="P33" s="1061"/>
      <c r="Q33" s="1061"/>
      <c r="R33" s="1083"/>
      <c r="S33" s="1061"/>
      <c r="T33" s="1063"/>
      <c r="U33" s="1063"/>
      <c r="V33" s="1064"/>
      <c r="W33" s="1064"/>
      <c r="X33" s="1065"/>
      <c r="Y33" s="1065"/>
      <c r="Z33" s="1068"/>
      <c r="AA33" s="1062"/>
      <c r="AB33" s="1062"/>
      <c r="AC33" s="327" t="s">
        <v>586</v>
      </c>
      <c r="AD33" s="327" t="s">
        <v>596</v>
      </c>
      <c r="AE33" s="327" t="s">
        <v>586</v>
      </c>
      <c r="AF33" s="327" t="s">
        <v>596</v>
      </c>
      <c r="AG33" s="327" t="s">
        <v>586</v>
      </c>
      <c r="AH33" s="327" t="s">
        <v>596</v>
      </c>
      <c r="AI33" s="327" t="s">
        <v>586</v>
      </c>
      <c r="AJ33" s="327" t="s">
        <v>596</v>
      </c>
      <c r="AK33" s="327" t="s">
        <v>586</v>
      </c>
      <c r="AL33" s="327" t="s">
        <v>596</v>
      </c>
      <c r="AM33" s="327" t="s">
        <v>586</v>
      </c>
      <c r="AN33" s="327" t="s">
        <v>597</v>
      </c>
      <c r="AO33" s="1059"/>
    </row>
    <row r="34" spans="1:41" ht="13.5">
      <c r="A34" s="328" t="s">
        <v>598</v>
      </c>
      <c r="B34" s="328" t="s">
        <v>599</v>
      </c>
      <c r="C34" s="328" t="s">
        <v>600</v>
      </c>
      <c r="D34" s="329" t="s">
        <v>601</v>
      </c>
      <c r="E34" s="328" t="s">
        <v>602</v>
      </c>
      <c r="F34" s="328" t="s">
        <v>603</v>
      </c>
      <c r="G34" s="328" t="s">
        <v>604</v>
      </c>
      <c r="H34" s="328" t="s">
        <v>605</v>
      </c>
      <c r="I34" s="328" t="s">
        <v>606</v>
      </c>
      <c r="J34" s="328" t="s">
        <v>607</v>
      </c>
      <c r="K34" s="329" t="s">
        <v>335</v>
      </c>
      <c r="L34" s="330">
        <f>SUBTOTAL(9,M34:O34)</f>
        <v>500</v>
      </c>
      <c r="M34" s="331">
        <v>500</v>
      </c>
      <c r="N34" s="331"/>
      <c r="O34" s="331"/>
      <c r="P34" s="331">
        <v>10047</v>
      </c>
      <c r="Q34" s="331">
        <v>5526</v>
      </c>
      <c r="R34" s="332" t="s">
        <v>336</v>
      </c>
      <c r="S34" s="332">
        <v>1</v>
      </c>
      <c r="T34" s="333">
        <v>35703</v>
      </c>
      <c r="U34" s="334">
        <v>35994</v>
      </c>
      <c r="V34" s="334">
        <v>38598</v>
      </c>
      <c r="W34" s="334">
        <v>42261</v>
      </c>
      <c r="X34" s="335" t="s">
        <v>337</v>
      </c>
      <c r="Y34" s="335" t="s">
        <v>338</v>
      </c>
      <c r="Z34" s="336" t="s">
        <v>339</v>
      </c>
      <c r="AA34" s="328" t="s">
        <v>375</v>
      </c>
      <c r="AB34" s="335"/>
      <c r="AC34" s="328" t="s">
        <v>608</v>
      </c>
      <c r="AD34" s="335"/>
      <c r="AE34" s="328" t="s">
        <v>608</v>
      </c>
      <c r="AF34" s="328"/>
      <c r="AG34" s="328" t="s">
        <v>609</v>
      </c>
      <c r="AH34" s="335" t="s">
        <v>610</v>
      </c>
      <c r="AI34" s="328" t="s">
        <v>609</v>
      </c>
      <c r="AJ34" s="335" t="s">
        <v>610</v>
      </c>
      <c r="AK34" s="328" t="s">
        <v>608</v>
      </c>
      <c r="AL34" s="335"/>
      <c r="AM34" s="328" t="s">
        <v>608</v>
      </c>
      <c r="AN34" s="337"/>
      <c r="AO34" s="335"/>
    </row>
    <row r="35" spans="1:41" ht="13.5">
      <c r="A35" s="338" t="s">
        <v>345</v>
      </c>
      <c r="B35" s="338" t="s">
        <v>346</v>
      </c>
      <c r="C35" s="338" t="s">
        <v>552</v>
      </c>
      <c r="D35" s="339" t="s">
        <v>553</v>
      </c>
      <c r="E35" s="338" t="s">
        <v>349</v>
      </c>
      <c r="F35" s="338" t="s">
        <v>554</v>
      </c>
      <c r="G35" s="338" t="s">
        <v>351</v>
      </c>
      <c r="H35" s="338" t="s">
        <v>611</v>
      </c>
      <c r="I35" s="338" t="s">
        <v>612</v>
      </c>
      <c r="J35" s="338" t="s">
        <v>613</v>
      </c>
      <c r="K35" s="339" t="s">
        <v>340</v>
      </c>
      <c r="L35" s="330">
        <f>SUBTOTAL(9,M35:O35)</f>
        <v>140</v>
      </c>
      <c r="M35" s="340">
        <v>140</v>
      </c>
      <c r="N35" s="340"/>
      <c r="O35" s="340"/>
      <c r="P35" s="331">
        <v>1189</v>
      </c>
      <c r="Q35" s="340">
        <v>967</v>
      </c>
      <c r="R35" s="341" t="s">
        <v>341</v>
      </c>
      <c r="S35" s="341">
        <v>1</v>
      </c>
      <c r="T35" s="342">
        <v>38567</v>
      </c>
      <c r="U35" s="343">
        <v>39015</v>
      </c>
      <c r="V35" s="343">
        <v>39153</v>
      </c>
      <c r="W35" s="343">
        <v>39148</v>
      </c>
      <c r="X35" s="338" t="s">
        <v>342</v>
      </c>
      <c r="Y35" s="338" t="s">
        <v>343</v>
      </c>
      <c r="Z35" s="344" t="s">
        <v>344</v>
      </c>
      <c r="AA35" s="338" t="s">
        <v>375</v>
      </c>
      <c r="AB35" s="338"/>
      <c r="AC35" s="338" t="s">
        <v>375</v>
      </c>
      <c r="AD35" s="338"/>
      <c r="AE35" s="338" t="s">
        <v>375</v>
      </c>
      <c r="AF35" s="338"/>
      <c r="AG35" s="338" t="s">
        <v>375</v>
      </c>
      <c r="AH35" s="338"/>
      <c r="AI35" s="338" t="s">
        <v>375</v>
      </c>
      <c r="AJ35" s="335"/>
      <c r="AK35" s="338" t="s">
        <v>375</v>
      </c>
      <c r="AL35" s="335"/>
      <c r="AM35" s="338" t="s">
        <v>375</v>
      </c>
      <c r="AN35" s="339"/>
      <c r="AO35" s="338"/>
    </row>
    <row r="36" spans="1:41" ht="13.5">
      <c r="A36" s="328" t="s">
        <v>345</v>
      </c>
      <c r="B36" s="328" t="s">
        <v>346</v>
      </c>
      <c r="C36" s="328" t="s">
        <v>347</v>
      </c>
      <c r="D36" s="329" t="s">
        <v>348</v>
      </c>
      <c r="E36" s="328" t="s">
        <v>349</v>
      </c>
      <c r="F36" s="328" t="s">
        <v>350</v>
      </c>
      <c r="G36" s="328" t="s">
        <v>351</v>
      </c>
      <c r="H36" s="328" t="s">
        <v>614</v>
      </c>
      <c r="I36" s="328" t="s">
        <v>612</v>
      </c>
      <c r="J36" s="328" t="s">
        <v>615</v>
      </c>
      <c r="K36" s="329" t="s">
        <v>352</v>
      </c>
      <c r="L36" s="330">
        <f>SUBTOTAL(9,M36:O36)</f>
        <v>180</v>
      </c>
      <c r="M36" s="331"/>
      <c r="N36" s="331">
        <v>180</v>
      </c>
      <c r="O36" s="331"/>
      <c r="P36" s="331">
        <v>32152</v>
      </c>
      <c r="Q36" s="331">
        <v>2955</v>
      </c>
      <c r="R36" s="332" t="s">
        <v>336</v>
      </c>
      <c r="S36" s="332">
        <v>2</v>
      </c>
      <c r="T36" s="333">
        <v>35061</v>
      </c>
      <c r="U36" s="345">
        <v>35740</v>
      </c>
      <c r="V36" s="345">
        <v>36161</v>
      </c>
      <c r="W36" s="345">
        <v>42375</v>
      </c>
      <c r="X36" s="328" t="s">
        <v>353</v>
      </c>
      <c r="Y36" s="328" t="s">
        <v>354</v>
      </c>
      <c r="Z36" s="336" t="s">
        <v>355</v>
      </c>
      <c r="AA36" s="328" t="s">
        <v>375</v>
      </c>
      <c r="AB36" s="328"/>
      <c r="AC36" s="328" t="s">
        <v>375</v>
      </c>
      <c r="AD36" s="328"/>
      <c r="AE36" s="328" t="s">
        <v>375</v>
      </c>
      <c r="AF36" s="328"/>
      <c r="AG36" s="328" t="s">
        <v>375</v>
      </c>
      <c r="AH36" s="328"/>
      <c r="AI36" s="328" t="s">
        <v>375</v>
      </c>
      <c r="AJ36" s="328"/>
      <c r="AK36" s="328" t="s">
        <v>375</v>
      </c>
      <c r="AL36" s="328"/>
      <c r="AM36" s="328" t="s">
        <v>375</v>
      </c>
      <c r="AN36" s="329"/>
      <c r="AO36" s="328"/>
    </row>
    <row r="37" ht="13.5">
      <c r="A37" s="13" t="s">
        <v>638</v>
      </c>
    </row>
    <row r="38" ht="13.5">
      <c r="A38" s="325" t="s">
        <v>550</v>
      </c>
    </row>
    <row r="39" ht="13.5">
      <c r="R39" s="290"/>
    </row>
  </sheetData>
  <mergeCells count="57">
    <mergeCell ref="V31:V33"/>
    <mergeCell ref="L32:L33"/>
    <mergeCell ref="M32:M33"/>
    <mergeCell ref="N32:N33"/>
    <mergeCell ref="O32:O33"/>
    <mergeCell ref="P32:P33"/>
    <mergeCell ref="Q32:Q33"/>
    <mergeCell ref="R32:R33"/>
    <mergeCell ref="L31:O31"/>
    <mergeCell ref="P31:S31"/>
    <mergeCell ref="K31:K33"/>
    <mergeCell ref="H27:O27"/>
    <mergeCell ref="L8:M8"/>
    <mergeCell ref="T31:T33"/>
    <mergeCell ref="U31:U33"/>
    <mergeCell ref="F31:F33"/>
    <mergeCell ref="G31:G33"/>
    <mergeCell ref="H31:H33"/>
    <mergeCell ref="I31:I32"/>
    <mergeCell ref="J31:J32"/>
    <mergeCell ref="A31:A33"/>
    <mergeCell ref="B31:B33"/>
    <mergeCell ref="C31:C33"/>
    <mergeCell ref="D31:D33"/>
    <mergeCell ref="E31:E33"/>
    <mergeCell ref="A3:O3"/>
    <mergeCell ref="A4:O4"/>
    <mergeCell ref="A7:A10"/>
    <mergeCell ref="B7:C7"/>
    <mergeCell ref="D7:E7"/>
    <mergeCell ref="F7:G7"/>
    <mergeCell ref="H7:I7"/>
    <mergeCell ref="J7:K7"/>
    <mergeCell ref="L7:M7"/>
    <mergeCell ref="N7:O7"/>
    <mergeCell ref="N8:O8"/>
    <mergeCell ref="B8:C8"/>
    <mergeCell ref="D8:E8"/>
    <mergeCell ref="F8:G8"/>
    <mergeCell ref="H8:I8"/>
    <mergeCell ref="J8:K8"/>
    <mergeCell ref="AC31:AN31"/>
    <mergeCell ref="AO31:AO33"/>
    <mergeCell ref="S32:S33"/>
    <mergeCell ref="AA32:AA33"/>
    <mergeCell ref="AB32:AB33"/>
    <mergeCell ref="AC32:AD32"/>
    <mergeCell ref="AE32:AF32"/>
    <mergeCell ref="AG32:AH32"/>
    <mergeCell ref="AI32:AJ32"/>
    <mergeCell ref="AK32:AL32"/>
    <mergeCell ref="AM32:AN32"/>
    <mergeCell ref="W31:W33"/>
    <mergeCell ref="X31:X33"/>
    <mergeCell ref="Y31:Y33"/>
    <mergeCell ref="Z31:Z33"/>
    <mergeCell ref="AA31:AB31"/>
  </mergeCells>
  <conditionalFormatting sqref="R39">
    <cfRule type="expression" priority="15" dxfId="0">
      <formula>#REF!="확인"</formula>
    </cfRule>
  </conditionalFormatting>
  <conditionalFormatting sqref="R39">
    <cfRule type="expression" priority="14" dxfId="0">
      <formula>#REF!="확인"</formula>
    </cfRule>
  </conditionalFormatting>
  <conditionalFormatting sqref="R39">
    <cfRule type="expression" priority="12" dxfId="0">
      <formula>#REF!="확인"</formula>
    </cfRule>
  </conditionalFormatting>
  <conditionalFormatting sqref="AA34:AO36 M34:Y36 A34:K36">
    <cfRule type="expression" priority="1" dxfId="0">
      <formula>#REF!="확인"</formula>
    </cfRule>
  </conditionalFormatting>
  <dataValidations count="3" disablePrompts="1">
    <dataValidation type="list" allowBlank="1" showInputMessage="1" showErrorMessage="1" sqref="F34:F36">
      <formula1>$F$1:$F$6</formula1>
    </dataValidation>
    <dataValidation type="list" allowBlank="1" showInputMessage="1" showErrorMessage="1" sqref="G34:G36">
      <formula1>$G$1:$G$2</formula1>
    </dataValidation>
    <dataValidation type="list" allowBlank="1" showInputMessage="1" showErrorMessage="1" sqref="I34:I36">
      <formula1>"직영, 위탁"</formula1>
    </dataValidation>
  </dataValidations>
  <hyperlinks>
    <hyperlink ref="A38" r:id="rId1" display="http://www.mogef.go.kr/mp/pcd/mp_pcd_s001d.do?mid=plc502"/>
  </hyperlink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4"/>
  <colBreaks count="1" manualBreakCount="1">
    <brk id="15" max="16383" man="1"/>
  </colBreaks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view="pageLayout" zoomScaleSheetLayoutView="100" workbookViewId="0" topLeftCell="A12">
      <selection activeCell="C14" sqref="C14"/>
    </sheetView>
  </sheetViews>
  <sheetFormatPr defaultColWidth="8.88671875" defaultRowHeight="13.5"/>
  <cols>
    <col min="1" max="1" width="9.10546875" style="0" customWidth="1"/>
    <col min="2" max="2" width="6.10546875" style="0" customWidth="1"/>
    <col min="3" max="3" width="9.21484375" style="0" customWidth="1"/>
    <col min="4" max="4" width="7.77734375" style="0" customWidth="1"/>
    <col min="5" max="9" width="5.21484375" style="0" customWidth="1"/>
    <col min="10" max="10" width="8.3359375" style="0" customWidth="1"/>
  </cols>
  <sheetData>
    <row r="1" spans="1:10" ht="12" customHeight="1">
      <c r="A1" s="216"/>
      <c r="B1" s="216"/>
      <c r="C1" s="216"/>
      <c r="D1" s="216"/>
      <c r="E1" s="216"/>
      <c r="F1" s="216"/>
      <c r="G1" s="216"/>
      <c r="H1" s="216"/>
      <c r="I1" s="216"/>
      <c r="J1" s="555"/>
    </row>
    <row r="2" spans="1:10" ht="12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ht="20.1" customHeight="1">
      <c r="A3" s="1058" t="s">
        <v>715</v>
      </c>
      <c r="B3" s="1058"/>
      <c r="C3" s="1058"/>
      <c r="D3" s="1058"/>
      <c r="E3" s="1058"/>
      <c r="F3" s="1058"/>
      <c r="G3" s="1058"/>
      <c r="H3" s="1058"/>
      <c r="I3" s="1058"/>
      <c r="J3" s="1058"/>
    </row>
    <row r="4" spans="1:10" ht="20.1" customHeight="1">
      <c r="A4" s="1084" t="s">
        <v>669</v>
      </c>
      <c r="B4" s="1084"/>
      <c r="C4" s="1084"/>
      <c r="D4" s="1084"/>
      <c r="E4" s="1084"/>
      <c r="F4" s="1084"/>
      <c r="G4" s="1084"/>
      <c r="H4" s="1084"/>
      <c r="I4" s="1084"/>
      <c r="J4" s="1084"/>
    </row>
    <row r="5" spans="1:10" ht="9.95" customHeight="1">
      <c r="A5" s="11"/>
      <c r="B5" s="216"/>
      <c r="C5" s="216"/>
      <c r="D5" s="216"/>
      <c r="E5" s="216"/>
      <c r="F5" s="216"/>
      <c r="G5" s="216"/>
      <c r="H5" s="216"/>
      <c r="I5" s="216"/>
      <c r="J5" s="216"/>
    </row>
    <row r="6" spans="1:10" ht="15" customHeight="1" thickBot="1">
      <c r="A6" s="11" t="s">
        <v>149</v>
      </c>
      <c r="B6" s="216"/>
      <c r="C6" s="216"/>
      <c r="D6" s="216"/>
      <c r="E6" s="216"/>
      <c r="F6" s="216"/>
      <c r="G6" s="216"/>
      <c r="H6" s="216"/>
      <c r="I6" s="216"/>
      <c r="J6" s="196" t="s">
        <v>1110</v>
      </c>
    </row>
    <row r="7" spans="1:10" ht="20.1" customHeight="1">
      <c r="A7" s="1085" t="s">
        <v>1111</v>
      </c>
      <c r="B7" s="1054" t="s">
        <v>1112</v>
      </c>
      <c r="C7" s="1086"/>
      <c r="D7" s="1086"/>
      <c r="E7" s="1086"/>
      <c r="F7" s="1087"/>
      <c r="G7" s="1086" t="s">
        <v>1113</v>
      </c>
      <c r="H7" s="1086"/>
      <c r="I7" s="1086"/>
      <c r="J7" s="1088"/>
    </row>
    <row r="8" spans="1:10" ht="20.1" customHeight="1">
      <c r="A8" s="1040"/>
      <c r="B8" s="1089" t="s">
        <v>670</v>
      </c>
      <c r="C8" s="1090"/>
      <c r="D8" s="1090"/>
      <c r="E8" s="1091"/>
      <c r="F8" s="1092"/>
      <c r="G8" s="1090" t="s">
        <v>836</v>
      </c>
      <c r="H8" s="1091"/>
      <c r="I8" s="1091"/>
      <c r="J8" s="1091"/>
    </row>
    <row r="9" spans="1:10" ht="20.1" customHeight="1">
      <c r="A9" s="1040"/>
      <c r="B9" s="695" t="s">
        <v>1114</v>
      </c>
      <c r="C9" s="695" t="s">
        <v>1115</v>
      </c>
      <c r="D9" s="695" t="s">
        <v>1116</v>
      </c>
      <c r="E9" s="695" t="s">
        <v>1117</v>
      </c>
      <c r="F9" s="696" t="s">
        <v>1118</v>
      </c>
      <c r="G9" s="697" t="s">
        <v>1114</v>
      </c>
      <c r="H9" s="695" t="s">
        <v>1119</v>
      </c>
      <c r="I9" s="695" t="s">
        <v>1120</v>
      </c>
      <c r="J9" s="698" t="s">
        <v>1121</v>
      </c>
    </row>
    <row r="10" spans="1:10" ht="20.1" customHeight="1" thickBot="1">
      <c r="A10" s="1041"/>
      <c r="B10" s="485" t="s">
        <v>31</v>
      </c>
      <c r="C10" s="485" t="s">
        <v>837</v>
      </c>
      <c r="D10" s="485" t="s">
        <v>168</v>
      </c>
      <c r="E10" s="485" t="s">
        <v>110</v>
      </c>
      <c r="F10" s="486" t="s">
        <v>671</v>
      </c>
      <c r="G10" s="684" t="s">
        <v>31</v>
      </c>
      <c r="H10" s="485" t="s">
        <v>169</v>
      </c>
      <c r="I10" s="485" t="s">
        <v>111</v>
      </c>
      <c r="J10" s="484" t="s">
        <v>672</v>
      </c>
    </row>
    <row r="11" spans="1:10" s="18" customFormat="1" ht="43.5" customHeight="1">
      <c r="A11" s="54" t="s">
        <v>182</v>
      </c>
      <c r="B11" s="175">
        <v>6</v>
      </c>
      <c r="C11" s="168">
        <v>3</v>
      </c>
      <c r="D11" s="168">
        <v>1</v>
      </c>
      <c r="E11" s="168">
        <v>2</v>
      </c>
      <c r="F11" s="168">
        <v>0</v>
      </c>
      <c r="G11" s="168">
        <v>72</v>
      </c>
      <c r="H11" s="168">
        <v>6</v>
      </c>
      <c r="I11" s="168">
        <v>24</v>
      </c>
      <c r="J11" s="168">
        <v>42</v>
      </c>
    </row>
    <row r="12" spans="1:10" ht="43.5" customHeight="1">
      <c r="A12" s="51" t="s">
        <v>180</v>
      </c>
      <c r="B12" s="173">
        <v>6</v>
      </c>
      <c r="C12" s="94">
        <v>3</v>
      </c>
      <c r="D12" s="94">
        <v>1</v>
      </c>
      <c r="E12" s="94">
        <v>2</v>
      </c>
      <c r="F12" s="94">
        <v>0</v>
      </c>
      <c r="G12" s="94">
        <v>68</v>
      </c>
      <c r="H12" s="94">
        <v>6</v>
      </c>
      <c r="I12" s="94">
        <v>22</v>
      </c>
      <c r="J12" s="94">
        <v>40</v>
      </c>
    </row>
    <row r="13" spans="1:10" ht="43.5" customHeight="1">
      <c r="A13" s="51" t="s">
        <v>181</v>
      </c>
      <c r="B13" s="173">
        <v>0</v>
      </c>
      <c r="C13" s="94">
        <v>0</v>
      </c>
      <c r="D13" s="94">
        <v>0</v>
      </c>
      <c r="E13" s="94">
        <v>0</v>
      </c>
      <c r="F13" s="94">
        <v>0</v>
      </c>
      <c r="G13" s="94">
        <v>4</v>
      </c>
      <c r="H13" s="94">
        <v>0</v>
      </c>
      <c r="I13" s="94">
        <v>2</v>
      </c>
      <c r="J13" s="94">
        <v>2</v>
      </c>
    </row>
    <row r="14" spans="1:10" s="35" customFormat="1" ht="43.5" customHeight="1">
      <c r="A14" s="362" t="s">
        <v>156</v>
      </c>
      <c r="B14" s="181">
        <v>6</v>
      </c>
      <c r="C14" s="179">
        <v>3</v>
      </c>
      <c r="D14" s="179">
        <v>1</v>
      </c>
      <c r="E14" s="179">
        <v>2</v>
      </c>
      <c r="F14" s="178">
        <v>0</v>
      </c>
      <c r="G14" s="179">
        <v>85</v>
      </c>
      <c r="H14" s="179">
        <v>6</v>
      </c>
      <c r="I14" s="179">
        <v>29</v>
      </c>
      <c r="J14" s="179">
        <v>50</v>
      </c>
    </row>
    <row r="15" spans="1:10" s="35" customFormat="1" ht="43.5" customHeight="1">
      <c r="A15" s="362" t="s">
        <v>143</v>
      </c>
      <c r="B15" s="181">
        <v>6</v>
      </c>
      <c r="C15" s="179">
        <v>3</v>
      </c>
      <c r="D15" s="179">
        <v>1</v>
      </c>
      <c r="E15" s="179">
        <v>2</v>
      </c>
      <c r="F15" s="178">
        <v>0</v>
      </c>
      <c r="G15" s="179">
        <v>83</v>
      </c>
      <c r="H15" s="179">
        <v>6</v>
      </c>
      <c r="I15" s="179">
        <v>33</v>
      </c>
      <c r="J15" s="179">
        <v>44</v>
      </c>
    </row>
    <row r="16" spans="1:10" s="243" customFormat="1" ht="43.5" customHeight="1">
      <c r="A16" s="362" t="s">
        <v>229</v>
      </c>
      <c r="B16" s="181">
        <f>SUM(C16:F16)</f>
        <v>5</v>
      </c>
      <c r="C16" s="179">
        <v>2</v>
      </c>
      <c r="D16" s="179">
        <v>1</v>
      </c>
      <c r="E16" s="179">
        <v>2</v>
      </c>
      <c r="F16" s="178">
        <v>0</v>
      </c>
      <c r="G16" s="179">
        <f>SUM(H16:J16)</f>
        <v>56</v>
      </c>
      <c r="H16" s="179">
        <v>6</v>
      </c>
      <c r="I16" s="179">
        <v>26</v>
      </c>
      <c r="J16" s="179">
        <v>24</v>
      </c>
    </row>
    <row r="17" spans="1:10" s="243" customFormat="1" ht="43.5" customHeight="1">
      <c r="A17" s="362" t="s">
        <v>368</v>
      </c>
      <c r="B17" s="181">
        <v>6</v>
      </c>
      <c r="C17" s="179">
        <v>3</v>
      </c>
      <c r="D17" s="179">
        <v>1</v>
      </c>
      <c r="E17" s="179">
        <v>2</v>
      </c>
      <c r="F17" s="178">
        <v>0</v>
      </c>
      <c r="G17" s="179">
        <v>49</v>
      </c>
      <c r="H17" s="179">
        <v>7</v>
      </c>
      <c r="I17" s="179">
        <v>14</v>
      </c>
      <c r="J17" s="179">
        <v>28</v>
      </c>
    </row>
    <row r="18" spans="1:10" s="243" customFormat="1" ht="43.5" customHeight="1">
      <c r="A18" s="362" t="s">
        <v>510</v>
      </c>
      <c r="B18" s="181">
        <v>6</v>
      </c>
      <c r="C18" s="179">
        <v>3</v>
      </c>
      <c r="D18" s="179">
        <v>1</v>
      </c>
      <c r="E18" s="179">
        <v>2</v>
      </c>
      <c r="F18" s="178">
        <v>0</v>
      </c>
      <c r="G18" s="179">
        <v>58</v>
      </c>
      <c r="H18" s="179">
        <v>7</v>
      </c>
      <c r="I18" s="179">
        <v>13</v>
      </c>
      <c r="J18" s="179">
        <v>38</v>
      </c>
    </row>
    <row r="19" spans="1:10" s="361" customFormat="1" ht="43.5" customHeight="1">
      <c r="A19" s="362" t="s">
        <v>731</v>
      </c>
      <c r="B19" s="181">
        <v>6</v>
      </c>
      <c r="C19" s="179">
        <v>3</v>
      </c>
      <c r="D19" s="179">
        <v>1</v>
      </c>
      <c r="E19" s="179">
        <v>2</v>
      </c>
      <c r="F19" s="178">
        <v>0</v>
      </c>
      <c r="G19" s="179">
        <v>61</v>
      </c>
      <c r="H19" s="179">
        <v>6</v>
      </c>
      <c r="I19" s="179">
        <v>15</v>
      </c>
      <c r="J19" s="179">
        <v>40</v>
      </c>
    </row>
    <row r="20" spans="1:10" s="243" customFormat="1" ht="43.5" customHeight="1">
      <c r="A20" s="362" t="s">
        <v>661</v>
      </c>
      <c r="B20" s="181">
        <v>6</v>
      </c>
      <c r="C20" s="179">
        <v>3</v>
      </c>
      <c r="D20" s="179">
        <v>1</v>
      </c>
      <c r="E20" s="179">
        <v>2</v>
      </c>
      <c r="F20" s="178">
        <v>0</v>
      </c>
      <c r="G20" s="179">
        <v>64</v>
      </c>
      <c r="H20" s="179">
        <v>7</v>
      </c>
      <c r="I20" s="179">
        <v>14</v>
      </c>
      <c r="J20" s="179">
        <v>43</v>
      </c>
    </row>
    <row r="21" spans="1:10" s="35" customFormat="1" ht="5.25" customHeight="1" thickBot="1">
      <c r="A21" s="498"/>
      <c r="B21" s="699"/>
      <c r="C21" s="505"/>
      <c r="D21" s="505"/>
      <c r="E21" s="505"/>
      <c r="F21" s="505"/>
      <c r="G21" s="505"/>
      <c r="H21" s="505"/>
      <c r="I21" s="505"/>
      <c r="J21" s="505"/>
    </row>
    <row r="22" spans="1:10" s="96" customFormat="1" ht="12.95" customHeight="1">
      <c r="A22" s="681" t="s">
        <v>150</v>
      </c>
      <c r="B22" s="245"/>
      <c r="C22" s="245"/>
      <c r="D22" s="245"/>
      <c r="E22" s="245"/>
      <c r="F22" s="245"/>
      <c r="G22" s="245"/>
      <c r="H22" s="245"/>
      <c r="I22" s="245"/>
      <c r="J22" s="700" t="s">
        <v>1122</v>
      </c>
    </row>
    <row r="23" spans="1:10" ht="12.95" customHeight="1">
      <c r="A23" s="11"/>
      <c r="B23" s="216"/>
      <c r="C23" s="216"/>
      <c r="D23" s="216"/>
      <c r="E23" s="216"/>
      <c r="F23" s="216"/>
      <c r="G23" s="216"/>
      <c r="H23" s="216"/>
      <c r="I23" s="216"/>
      <c r="J23" s="196"/>
    </row>
    <row r="24" spans="1:10" ht="14.25">
      <c r="A24" s="291"/>
      <c r="J24" s="142"/>
    </row>
    <row r="25" ht="13.5">
      <c r="A25" s="285" t="s">
        <v>379</v>
      </c>
    </row>
    <row r="26" spans="1:5" ht="13.5">
      <c r="A26" s="286" t="s">
        <v>380</v>
      </c>
      <c r="B26" s="15"/>
      <c r="C26" s="15"/>
      <c r="D26" s="15"/>
      <c r="E26" s="15"/>
    </row>
    <row r="27" spans="1:5" ht="13.5">
      <c r="A27" s="286" t="s">
        <v>356</v>
      </c>
      <c r="B27" s="15"/>
      <c r="C27" s="15"/>
      <c r="D27" s="15"/>
      <c r="E27" s="15"/>
    </row>
    <row r="28" spans="1:13" ht="13.5">
      <c r="A28" s="286" t="s">
        <v>357</v>
      </c>
      <c r="B28" s="15"/>
      <c r="C28" s="15"/>
      <c r="D28" s="15"/>
      <c r="E28" s="15"/>
      <c r="M28">
        <v>1</v>
      </c>
    </row>
    <row r="29" spans="1:5" ht="13.5">
      <c r="A29" s="286" t="s">
        <v>376</v>
      </c>
      <c r="B29" s="15"/>
      <c r="C29" s="15"/>
      <c r="D29" s="15"/>
      <c r="E29" s="15"/>
    </row>
    <row r="30" spans="1:5" ht="13.5">
      <c r="A30" s="286" t="s">
        <v>358</v>
      </c>
      <c r="B30" s="15"/>
      <c r="C30" s="15"/>
      <c r="D30" s="15"/>
      <c r="E30" s="15"/>
    </row>
    <row r="31" spans="1:5" ht="13.5">
      <c r="A31" s="286"/>
      <c r="B31" s="15"/>
      <c r="C31" s="15"/>
      <c r="D31" s="15"/>
      <c r="E31" s="15"/>
    </row>
    <row r="32" spans="1:5" ht="13.5">
      <c r="A32" s="286"/>
      <c r="B32" s="15"/>
      <c r="C32" s="15"/>
      <c r="D32" s="15"/>
      <c r="E32" s="15"/>
    </row>
    <row r="33" spans="1:5" ht="13.5">
      <c r="A33" s="286" t="s">
        <v>377</v>
      </c>
      <c r="B33" s="15"/>
      <c r="C33" s="15"/>
      <c r="D33" s="15"/>
      <c r="E33" s="15"/>
    </row>
    <row r="34" spans="1:5" ht="13.5">
      <c r="A34" s="286" t="s">
        <v>378</v>
      </c>
      <c r="B34" s="15"/>
      <c r="C34" s="15"/>
      <c r="D34" s="15"/>
      <c r="E34" s="15"/>
    </row>
    <row r="38" spans="1:3" ht="13.5">
      <c r="A38" s="240" t="s">
        <v>395</v>
      </c>
      <c r="C38" s="240"/>
    </row>
    <row r="39" spans="1:3" ht="13.5">
      <c r="A39" s="240" t="s">
        <v>388</v>
      </c>
      <c r="C39" s="240"/>
    </row>
    <row r="40" spans="1:3" ht="13.5">
      <c r="A40" s="223" t="s">
        <v>389</v>
      </c>
      <c r="C40" s="223"/>
    </row>
    <row r="41" spans="1:3" ht="13.5">
      <c r="A41" s="223" t="s">
        <v>390</v>
      </c>
      <c r="C41" s="223"/>
    </row>
    <row r="42" spans="1:3" ht="13.5">
      <c r="A42" s="223" t="s">
        <v>391</v>
      </c>
      <c r="C42" s="223"/>
    </row>
    <row r="43" spans="1:3" ht="13.5">
      <c r="A43" s="223" t="s">
        <v>392</v>
      </c>
      <c r="C43" s="223"/>
    </row>
    <row r="44" spans="1:3" ht="13.5">
      <c r="A44" s="26" t="s">
        <v>393</v>
      </c>
      <c r="C44" s="26"/>
    </row>
    <row r="45" spans="1:3" ht="13.5">
      <c r="A45" s="15" t="s">
        <v>394</v>
      </c>
      <c r="C45" s="15"/>
    </row>
    <row r="46" spans="1:3" ht="13.5">
      <c r="A46" s="15"/>
      <c r="B46" s="15"/>
      <c r="C46" s="15"/>
    </row>
  </sheetData>
  <mergeCells count="7">
    <mergeCell ref="A3:J3"/>
    <mergeCell ref="A4:J4"/>
    <mergeCell ref="A7:A10"/>
    <mergeCell ref="B7:F7"/>
    <mergeCell ref="G7:J7"/>
    <mergeCell ref="B8:F8"/>
    <mergeCell ref="G8:J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1" manualBreakCount="1">
    <brk id="10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view="pageLayout" zoomScaleSheetLayoutView="90" workbookViewId="0" topLeftCell="A1">
      <selection activeCell="N1" sqref="N1:T29"/>
    </sheetView>
  </sheetViews>
  <sheetFormatPr defaultColWidth="8.88671875" defaultRowHeight="13.5"/>
  <cols>
    <col min="1" max="1" width="8.4453125" style="0" customWidth="1"/>
    <col min="2" max="2" width="5.3359375" style="0" customWidth="1"/>
    <col min="3" max="3" width="4.3359375" style="0" customWidth="1"/>
    <col min="4" max="4" width="5.6640625" style="0" customWidth="1"/>
    <col min="5" max="5" width="5.88671875" style="0" customWidth="1"/>
    <col min="6" max="6" width="5.5546875" style="0" customWidth="1"/>
    <col min="7" max="7" width="5.6640625" style="0" customWidth="1"/>
    <col min="8" max="8" width="4.6640625" style="0" customWidth="1"/>
    <col min="9" max="9" width="3.88671875" style="0" customWidth="1"/>
    <col min="10" max="10" width="4.99609375" style="0" customWidth="1"/>
    <col min="11" max="11" width="3.6640625" style="0" customWidth="1"/>
    <col min="12" max="12" width="4.4453125" style="0" customWidth="1"/>
    <col min="13" max="13" width="4.6640625" style="0" customWidth="1"/>
    <col min="14" max="14" width="8.77734375" style="0" customWidth="1"/>
    <col min="15" max="15" width="9.88671875" style="0" customWidth="1"/>
    <col min="16" max="17" width="8.77734375" style="0" customWidth="1"/>
    <col min="18" max="18" width="8.21484375" style="0" customWidth="1"/>
    <col min="19" max="19" width="7.6640625" style="0" customWidth="1"/>
    <col min="20" max="20" width="14.4453125" style="0" customWidth="1"/>
    <col min="22" max="22" width="11.6640625" style="0" bestFit="1" customWidth="1"/>
  </cols>
  <sheetData>
    <row r="1" spans="1:20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33"/>
      <c r="O1" s="233"/>
      <c r="P1" s="233"/>
      <c r="Q1" s="233"/>
      <c r="R1" s="233"/>
      <c r="S1" s="233"/>
      <c r="T1" s="718"/>
    </row>
    <row r="2" spans="1:20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33"/>
      <c r="O2" s="233"/>
      <c r="P2" s="233"/>
      <c r="Q2" s="233"/>
      <c r="R2" s="233"/>
      <c r="S2" s="233"/>
      <c r="T2" s="233"/>
    </row>
    <row r="3" spans="1:20" ht="20.1" customHeight="1">
      <c r="A3" s="733" t="s">
        <v>112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61" t="s">
        <v>60</v>
      </c>
      <c r="O3" s="761"/>
      <c r="P3" s="761"/>
      <c r="Q3" s="761"/>
      <c r="R3" s="761"/>
      <c r="S3" s="761"/>
      <c r="T3" s="761"/>
    </row>
    <row r="4" spans="1:20" ht="1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545"/>
      <c r="O4" s="545"/>
      <c r="P4" s="545"/>
      <c r="Q4" s="545"/>
      <c r="R4" s="545"/>
      <c r="S4" s="545"/>
      <c r="T4" s="545"/>
    </row>
    <row r="5" spans="1:20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33"/>
      <c r="O5" s="233"/>
      <c r="P5" s="233"/>
      <c r="Q5" s="233"/>
      <c r="R5" s="233"/>
      <c r="S5" s="233"/>
      <c r="T5" s="233"/>
    </row>
    <row r="6" spans="1:20" ht="15" customHeight="1" thickBot="1">
      <c r="A6" s="398" t="s">
        <v>51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399"/>
      <c r="N6" s="400"/>
      <c r="O6" s="233"/>
      <c r="P6" s="233"/>
      <c r="Q6" s="233"/>
      <c r="R6" s="233"/>
      <c r="S6" s="233"/>
      <c r="T6" s="198" t="s">
        <v>885</v>
      </c>
    </row>
    <row r="7" spans="1:20" ht="15" customHeight="1">
      <c r="A7" s="771" t="s">
        <v>886</v>
      </c>
      <c r="B7" s="774" t="s">
        <v>887</v>
      </c>
      <c r="C7" s="775"/>
      <c r="D7" s="448" t="s">
        <v>187</v>
      </c>
      <c r="E7" s="737" t="s">
        <v>52</v>
      </c>
      <c r="F7" s="739"/>
      <c r="G7" s="734"/>
      <c r="H7" s="737" t="s">
        <v>54</v>
      </c>
      <c r="I7" s="739"/>
      <c r="J7" s="734"/>
      <c r="K7" s="737" t="s">
        <v>617</v>
      </c>
      <c r="L7" s="739"/>
      <c r="M7" s="739"/>
      <c r="N7" s="739" t="s">
        <v>618</v>
      </c>
      <c r="O7" s="734"/>
      <c r="P7" s="752" t="s">
        <v>620</v>
      </c>
      <c r="Q7" s="752" t="s">
        <v>888</v>
      </c>
      <c r="R7" s="752" t="s">
        <v>889</v>
      </c>
      <c r="S7" s="752" t="s">
        <v>616</v>
      </c>
      <c r="T7" s="741" t="s">
        <v>324</v>
      </c>
    </row>
    <row r="8" spans="1:20" ht="15" customHeight="1">
      <c r="A8" s="772"/>
      <c r="B8" s="777" t="s">
        <v>740</v>
      </c>
      <c r="C8" s="778"/>
      <c r="D8" s="766" t="s">
        <v>741</v>
      </c>
      <c r="E8" s="742" t="s">
        <v>53</v>
      </c>
      <c r="F8" s="768"/>
      <c r="G8" s="779"/>
      <c r="H8" s="742" t="s">
        <v>47</v>
      </c>
      <c r="I8" s="768"/>
      <c r="J8" s="779"/>
      <c r="K8" s="742" t="s">
        <v>55</v>
      </c>
      <c r="L8" s="768"/>
      <c r="M8" s="768"/>
      <c r="N8" s="769" t="s">
        <v>742</v>
      </c>
      <c r="O8" s="770"/>
      <c r="P8" s="753"/>
      <c r="Q8" s="776"/>
      <c r="R8" s="776"/>
      <c r="S8" s="776"/>
      <c r="T8" s="742"/>
    </row>
    <row r="9" spans="1:20" ht="15" customHeight="1">
      <c r="A9" s="772"/>
      <c r="B9" s="450" t="s">
        <v>890</v>
      </c>
      <c r="C9" s="450" t="s">
        <v>891</v>
      </c>
      <c r="D9" s="766"/>
      <c r="E9" s="375"/>
      <c r="F9" s="406" t="s">
        <v>32</v>
      </c>
      <c r="G9" s="406" t="s">
        <v>34</v>
      </c>
      <c r="H9" s="375"/>
      <c r="I9" s="406" t="s">
        <v>32</v>
      </c>
      <c r="J9" s="406" t="s">
        <v>34</v>
      </c>
      <c r="K9" s="375"/>
      <c r="L9" s="406" t="s">
        <v>32</v>
      </c>
      <c r="M9" s="355" t="s">
        <v>34</v>
      </c>
      <c r="N9" s="597" t="s">
        <v>58</v>
      </c>
      <c r="O9" s="406" t="s">
        <v>621</v>
      </c>
      <c r="P9" s="539"/>
      <c r="Q9" s="537"/>
      <c r="R9" s="537"/>
      <c r="S9" s="537"/>
      <c r="T9" s="742"/>
    </row>
    <row r="10" spans="1:20" ht="37.5" customHeight="1" thickBot="1">
      <c r="A10" s="773"/>
      <c r="B10" s="452" t="s">
        <v>56</v>
      </c>
      <c r="C10" s="452" t="s">
        <v>57</v>
      </c>
      <c r="D10" s="767"/>
      <c r="E10" s="444"/>
      <c r="F10" s="444" t="s">
        <v>33</v>
      </c>
      <c r="G10" s="444" t="s">
        <v>35</v>
      </c>
      <c r="H10" s="444"/>
      <c r="I10" s="444" t="s">
        <v>33</v>
      </c>
      <c r="J10" s="444" t="s">
        <v>35</v>
      </c>
      <c r="K10" s="444"/>
      <c r="L10" s="444" t="s">
        <v>33</v>
      </c>
      <c r="M10" s="407" t="s">
        <v>35</v>
      </c>
      <c r="N10" s="542" t="s">
        <v>59</v>
      </c>
      <c r="O10" s="538" t="s">
        <v>743</v>
      </c>
      <c r="P10" s="538" t="s">
        <v>11</v>
      </c>
      <c r="Q10" s="538" t="s">
        <v>744</v>
      </c>
      <c r="R10" s="538" t="s">
        <v>745</v>
      </c>
      <c r="S10" s="538" t="s">
        <v>746</v>
      </c>
      <c r="T10" s="743"/>
    </row>
    <row r="11" spans="1:20" s="18" customFormat="1" ht="30.6" customHeight="1">
      <c r="A11" s="256" t="s">
        <v>185</v>
      </c>
      <c r="B11" s="147">
        <v>88</v>
      </c>
      <c r="C11" s="147">
        <v>5</v>
      </c>
      <c r="D11" s="147">
        <v>2139</v>
      </c>
      <c r="E11" s="147">
        <v>50843</v>
      </c>
      <c r="F11" s="147">
        <v>26453</v>
      </c>
      <c r="G11" s="147">
        <v>24390</v>
      </c>
      <c r="H11" s="147">
        <v>3220</v>
      </c>
      <c r="I11" s="147">
        <v>613</v>
      </c>
      <c r="J11" s="147">
        <v>2607</v>
      </c>
      <c r="K11" s="147">
        <v>414</v>
      </c>
      <c r="L11" s="147">
        <v>184</v>
      </c>
      <c r="M11" s="147">
        <v>230</v>
      </c>
      <c r="N11" s="147">
        <v>9793</v>
      </c>
      <c r="O11" s="147">
        <v>9792</v>
      </c>
      <c r="P11" s="147">
        <v>8342</v>
      </c>
      <c r="Q11" s="147">
        <v>1481</v>
      </c>
      <c r="R11" s="147">
        <v>677</v>
      </c>
      <c r="S11" s="147">
        <v>2302</v>
      </c>
      <c r="T11" s="257" t="s">
        <v>185</v>
      </c>
    </row>
    <row r="12" spans="1:20" ht="30.6" customHeight="1">
      <c r="A12" s="431" t="s">
        <v>180</v>
      </c>
      <c r="B12" s="53">
        <v>60</v>
      </c>
      <c r="C12" s="53">
        <v>1</v>
      </c>
      <c r="D12" s="53">
        <v>1698</v>
      </c>
      <c r="E12" s="53">
        <v>41805</v>
      </c>
      <c r="F12" s="53">
        <v>21756</v>
      </c>
      <c r="G12" s="53">
        <v>20049</v>
      </c>
      <c r="H12" s="53">
        <v>2534</v>
      </c>
      <c r="I12" s="53">
        <v>420</v>
      </c>
      <c r="J12" s="53">
        <v>2114</v>
      </c>
      <c r="K12" s="53">
        <v>291</v>
      </c>
      <c r="L12" s="53">
        <v>123</v>
      </c>
      <c r="M12" s="53">
        <v>168</v>
      </c>
      <c r="N12" s="53">
        <v>8315</v>
      </c>
      <c r="O12" s="53">
        <v>8314</v>
      </c>
      <c r="P12" s="53">
        <v>7239</v>
      </c>
      <c r="Q12" s="53">
        <v>990</v>
      </c>
      <c r="R12" s="53">
        <v>535</v>
      </c>
      <c r="S12" s="53">
        <v>1826</v>
      </c>
      <c r="T12" s="255" t="s">
        <v>183</v>
      </c>
    </row>
    <row r="13" spans="1:20" ht="30.6" customHeight="1">
      <c r="A13" s="431" t="s">
        <v>181</v>
      </c>
      <c r="B13" s="53">
        <v>28</v>
      </c>
      <c r="C13" s="53">
        <v>4</v>
      </c>
      <c r="D13" s="53">
        <v>441</v>
      </c>
      <c r="E13" s="53">
        <v>9038</v>
      </c>
      <c r="F13" s="53">
        <v>4697</v>
      </c>
      <c r="G13" s="53">
        <v>4341</v>
      </c>
      <c r="H13" s="53">
        <v>686</v>
      </c>
      <c r="I13" s="53">
        <v>193</v>
      </c>
      <c r="J13" s="53">
        <v>493</v>
      </c>
      <c r="K13" s="53">
        <v>123</v>
      </c>
      <c r="L13" s="53">
        <v>61</v>
      </c>
      <c r="M13" s="53">
        <v>62</v>
      </c>
      <c r="N13" s="53">
        <v>1478</v>
      </c>
      <c r="O13" s="53">
        <v>1478</v>
      </c>
      <c r="P13" s="53">
        <v>1103</v>
      </c>
      <c r="Q13" s="53">
        <v>491</v>
      </c>
      <c r="R13" s="53">
        <v>142</v>
      </c>
      <c r="S13" s="53">
        <v>476</v>
      </c>
      <c r="T13" s="255" t="s">
        <v>184</v>
      </c>
    </row>
    <row r="14" spans="1:20" s="36" customFormat="1" ht="30.6" customHeight="1">
      <c r="A14" s="155" t="s">
        <v>141</v>
      </c>
      <c r="B14" s="147">
        <v>89</v>
      </c>
      <c r="C14" s="147">
        <v>5</v>
      </c>
      <c r="D14" s="147">
        <v>2179</v>
      </c>
      <c r="E14" s="147">
        <v>50083</v>
      </c>
      <c r="F14" s="147">
        <v>25891</v>
      </c>
      <c r="G14" s="147">
        <v>24192</v>
      </c>
      <c r="H14" s="147">
        <v>3295</v>
      </c>
      <c r="I14" s="147">
        <v>652</v>
      </c>
      <c r="J14" s="147">
        <v>2643</v>
      </c>
      <c r="K14" s="147">
        <v>415</v>
      </c>
      <c r="L14" s="147">
        <v>182</v>
      </c>
      <c r="M14" s="147">
        <v>233</v>
      </c>
      <c r="N14" s="147">
        <v>8614</v>
      </c>
      <c r="O14" s="147">
        <v>8613</v>
      </c>
      <c r="P14" s="147">
        <v>8379</v>
      </c>
      <c r="Q14" s="147">
        <v>1501</v>
      </c>
      <c r="R14" s="147">
        <v>694</v>
      </c>
      <c r="S14" s="147">
        <v>2347</v>
      </c>
      <c r="T14" s="360" t="s">
        <v>141</v>
      </c>
    </row>
    <row r="15" spans="1:26" s="222" customFormat="1" ht="30.6" customHeight="1">
      <c r="A15" s="155" t="s">
        <v>285</v>
      </c>
      <c r="B15" s="147">
        <v>89</v>
      </c>
      <c r="C15" s="147">
        <v>5</v>
      </c>
      <c r="D15" s="147">
        <v>2178</v>
      </c>
      <c r="E15" s="147">
        <v>49338</v>
      </c>
      <c r="F15" s="147">
        <v>25552</v>
      </c>
      <c r="G15" s="147">
        <v>23786</v>
      </c>
      <c r="H15" s="147">
        <v>3296</v>
      </c>
      <c r="I15" s="147">
        <v>669</v>
      </c>
      <c r="J15" s="147">
        <v>2627</v>
      </c>
      <c r="K15" s="147">
        <v>404</v>
      </c>
      <c r="L15" s="147">
        <v>163</v>
      </c>
      <c r="M15" s="147">
        <v>241</v>
      </c>
      <c r="N15" s="147">
        <v>8627</v>
      </c>
      <c r="O15" s="147">
        <v>8626</v>
      </c>
      <c r="P15" s="147">
        <v>8141</v>
      </c>
      <c r="Q15" s="147">
        <v>1500</v>
      </c>
      <c r="R15" s="147">
        <v>695</v>
      </c>
      <c r="S15" s="147">
        <v>2319</v>
      </c>
      <c r="T15" s="360" t="s">
        <v>227</v>
      </c>
      <c r="X15" s="378"/>
      <c r="Y15" s="374"/>
      <c r="Z15" s="378"/>
    </row>
    <row r="16" spans="1:26" s="243" customFormat="1" ht="30.6" customHeight="1">
      <c r="A16" s="155" t="s">
        <v>723</v>
      </c>
      <c r="B16" s="147">
        <v>89</v>
      </c>
      <c r="C16" s="147">
        <v>5</v>
      </c>
      <c r="D16" s="147">
        <v>2172</v>
      </c>
      <c r="E16" s="147">
        <v>49407</v>
      </c>
      <c r="F16" s="147">
        <v>25530</v>
      </c>
      <c r="G16" s="147">
        <v>23877</v>
      </c>
      <c r="H16" s="147">
        <v>3293</v>
      </c>
      <c r="I16" s="147">
        <v>717</v>
      </c>
      <c r="J16" s="147">
        <v>2576</v>
      </c>
      <c r="K16" s="147">
        <v>392</v>
      </c>
      <c r="L16" s="147">
        <v>144</v>
      </c>
      <c r="M16" s="147">
        <v>248</v>
      </c>
      <c r="N16" s="147">
        <v>8349</v>
      </c>
      <c r="O16" s="147">
        <v>8349</v>
      </c>
      <c r="P16" s="147">
        <v>8548</v>
      </c>
      <c r="Q16" s="147">
        <v>1500.284</v>
      </c>
      <c r="R16" s="147">
        <v>704.484</v>
      </c>
      <c r="S16" s="147">
        <v>2349</v>
      </c>
      <c r="T16" s="360" t="s">
        <v>723</v>
      </c>
      <c r="W16" s="361"/>
      <c r="X16" s="378"/>
      <c r="Y16" s="374"/>
      <c r="Z16" s="378"/>
    </row>
    <row r="17" spans="1:26" s="243" customFormat="1" ht="30.6" customHeight="1">
      <c r="A17" s="155" t="s">
        <v>511</v>
      </c>
      <c r="B17" s="147">
        <v>89</v>
      </c>
      <c r="C17" s="147">
        <v>5</v>
      </c>
      <c r="D17" s="147">
        <v>2179</v>
      </c>
      <c r="E17" s="147">
        <v>49823</v>
      </c>
      <c r="F17" s="147">
        <v>25634</v>
      </c>
      <c r="G17" s="147">
        <v>24189</v>
      </c>
      <c r="H17" s="147">
        <v>3306</v>
      </c>
      <c r="I17" s="147">
        <v>755</v>
      </c>
      <c r="J17" s="147">
        <v>2551</v>
      </c>
      <c r="K17" s="147">
        <v>388</v>
      </c>
      <c r="L17" s="147">
        <v>143</v>
      </c>
      <c r="M17" s="147">
        <v>245</v>
      </c>
      <c r="N17" s="147">
        <v>7676</v>
      </c>
      <c r="O17" s="147">
        <v>3703</v>
      </c>
      <c r="P17" s="147">
        <v>8525</v>
      </c>
      <c r="Q17" s="147">
        <v>1498.4060000000002</v>
      </c>
      <c r="R17" s="147">
        <v>709.398</v>
      </c>
      <c r="S17" s="147">
        <v>2376</v>
      </c>
      <c r="T17" s="360" t="s">
        <v>510</v>
      </c>
      <c r="W17" s="361"/>
      <c r="X17" s="378"/>
      <c r="Y17" s="374"/>
      <c r="Z17" s="378"/>
    </row>
    <row r="18" spans="1:26" s="243" customFormat="1" ht="30.6" customHeight="1">
      <c r="A18" s="155" t="s">
        <v>651</v>
      </c>
      <c r="B18" s="147">
        <v>92</v>
      </c>
      <c r="C18" s="147">
        <v>4</v>
      </c>
      <c r="D18" s="147">
        <v>2208</v>
      </c>
      <c r="E18" s="147">
        <v>50790</v>
      </c>
      <c r="F18" s="147">
        <v>26138</v>
      </c>
      <c r="G18" s="147">
        <v>24652</v>
      </c>
      <c r="H18" s="147">
        <v>3338</v>
      </c>
      <c r="I18" s="147">
        <v>820</v>
      </c>
      <c r="J18" s="147">
        <v>2518</v>
      </c>
      <c r="K18" s="147">
        <v>404</v>
      </c>
      <c r="L18" s="147">
        <v>152</v>
      </c>
      <c r="M18" s="147">
        <v>252</v>
      </c>
      <c r="N18" s="147">
        <v>7890</v>
      </c>
      <c r="O18" s="147">
        <v>7888</v>
      </c>
      <c r="P18" s="147">
        <v>8885</v>
      </c>
      <c r="Q18" s="147">
        <v>1513</v>
      </c>
      <c r="R18" s="147">
        <v>740</v>
      </c>
      <c r="S18" s="147">
        <v>3085</v>
      </c>
      <c r="T18" s="360" t="s">
        <v>651</v>
      </c>
      <c r="W18" s="361"/>
      <c r="X18" s="361"/>
      <c r="Y18" s="361"/>
      <c r="Z18" s="361"/>
    </row>
    <row r="19" spans="1:20" s="243" customFormat="1" ht="30.6" customHeight="1">
      <c r="A19" s="155" t="s">
        <v>722</v>
      </c>
      <c r="B19" s="147">
        <v>92</v>
      </c>
      <c r="C19" s="147">
        <v>4</v>
      </c>
      <c r="D19" s="147">
        <v>2232</v>
      </c>
      <c r="E19" s="147">
        <v>50284</v>
      </c>
      <c r="F19" s="147">
        <v>25820</v>
      </c>
      <c r="G19" s="147">
        <v>24464</v>
      </c>
      <c r="H19" s="147">
        <v>3390</v>
      </c>
      <c r="I19" s="147">
        <v>843</v>
      </c>
      <c r="J19" s="147">
        <v>2547</v>
      </c>
      <c r="K19" s="147">
        <v>415</v>
      </c>
      <c r="L19" s="147">
        <v>161</v>
      </c>
      <c r="M19" s="147">
        <v>254</v>
      </c>
      <c r="N19" s="147">
        <v>8684</v>
      </c>
      <c r="O19" s="147">
        <v>8683</v>
      </c>
      <c r="P19" s="147">
        <v>8129</v>
      </c>
      <c r="Q19" s="147">
        <v>1514.138</v>
      </c>
      <c r="R19" s="147">
        <v>760</v>
      </c>
      <c r="S19" s="147">
        <v>3123</v>
      </c>
      <c r="T19" s="360" t="s">
        <v>722</v>
      </c>
    </row>
    <row r="20" spans="1:22" s="243" customFormat="1" ht="30.6" customHeight="1">
      <c r="A20" s="155" t="s">
        <v>892</v>
      </c>
      <c r="B20" s="147">
        <f>SUM(B21:B23)</f>
        <v>94</v>
      </c>
      <c r="C20" s="147">
        <f aca="true" t="shared" si="0" ref="C20:S20">SUM(C21:C23)</f>
        <v>4</v>
      </c>
      <c r="D20" s="147">
        <f t="shared" si="0"/>
        <v>2268</v>
      </c>
      <c r="E20" s="147">
        <f t="shared" si="0"/>
        <v>50105</v>
      </c>
      <c r="F20" s="147">
        <f t="shared" si="0"/>
        <v>25607</v>
      </c>
      <c r="G20" s="147">
        <f t="shared" si="0"/>
        <v>24498</v>
      </c>
      <c r="H20" s="147">
        <f t="shared" si="0"/>
        <v>3435</v>
      </c>
      <c r="I20" s="147">
        <f t="shared" si="0"/>
        <v>887</v>
      </c>
      <c r="J20" s="147">
        <f t="shared" si="0"/>
        <v>2548</v>
      </c>
      <c r="K20" s="147">
        <f t="shared" si="0"/>
        <v>438</v>
      </c>
      <c r="L20" s="147">
        <f t="shared" si="0"/>
        <v>161</v>
      </c>
      <c r="M20" s="147">
        <f t="shared" si="0"/>
        <v>277</v>
      </c>
      <c r="N20" s="147">
        <f t="shared" si="0"/>
        <v>8255</v>
      </c>
      <c r="O20" s="147">
        <f t="shared" si="0"/>
        <v>8255</v>
      </c>
      <c r="P20" s="147">
        <f t="shared" si="0"/>
        <v>7946</v>
      </c>
      <c r="Q20" s="300">
        <f t="shared" si="0"/>
        <v>1548</v>
      </c>
      <c r="R20" s="147">
        <f t="shared" si="0"/>
        <v>796</v>
      </c>
      <c r="S20" s="147">
        <f t="shared" si="0"/>
        <v>3194</v>
      </c>
      <c r="T20" s="360" t="s">
        <v>893</v>
      </c>
      <c r="V20" s="358"/>
    </row>
    <row r="21" spans="1:24" s="222" customFormat="1" ht="30.6" customHeight="1">
      <c r="A21" s="377" t="s">
        <v>171</v>
      </c>
      <c r="B21" s="53">
        <v>2</v>
      </c>
      <c r="C21" s="53" t="s">
        <v>838</v>
      </c>
      <c r="D21" s="53">
        <v>44</v>
      </c>
      <c r="E21" s="53">
        <v>934</v>
      </c>
      <c r="F21" s="53">
        <v>469</v>
      </c>
      <c r="G21" s="53">
        <v>465</v>
      </c>
      <c r="H21" s="53">
        <v>59</v>
      </c>
      <c r="I21" s="53">
        <f>H21-J21</f>
        <v>36</v>
      </c>
      <c r="J21" s="53">
        <v>23</v>
      </c>
      <c r="K21" s="53">
        <v>5</v>
      </c>
      <c r="L21" s="53">
        <f>K21-M21</f>
        <v>1</v>
      </c>
      <c r="M21" s="453">
        <v>4</v>
      </c>
      <c r="N21" s="53">
        <v>158</v>
      </c>
      <c r="O21" s="53">
        <v>158</v>
      </c>
      <c r="P21" s="53">
        <v>144</v>
      </c>
      <c r="Q21" s="433">
        <v>46</v>
      </c>
      <c r="R21" s="53">
        <v>17</v>
      </c>
      <c r="S21" s="53">
        <v>71</v>
      </c>
      <c r="T21" s="598" t="s">
        <v>76</v>
      </c>
      <c r="V21" s="358"/>
      <c r="X21" s="302"/>
    </row>
    <row r="22" spans="1:22" s="222" customFormat="1" ht="30.6" customHeight="1">
      <c r="A22" s="377" t="s">
        <v>173</v>
      </c>
      <c r="B22" s="53">
        <v>91</v>
      </c>
      <c r="C22" s="53">
        <v>4</v>
      </c>
      <c r="D22" s="53">
        <v>2207</v>
      </c>
      <c r="E22" s="53">
        <v>48658</v>
      </c>
      <c r="F22" s="53">
        <v>24883</v>
      </c>
      <c r="G22" s="53">
        <v>23775</v>
      </c>
      <c r="H22" s="53">
        <v>3354</v>
      </c>
      <c r="I22" s="53">
        <f>H22-J22</f>
        <v>843</v>
      </c>
      <c r="J22" s="53">
        <v>2511</v>
      </c>
      <c r="K22" s="53">
        <v>430</v>
      </c>
      <c r="L22" s="53">
        <f>K22-M22</f>
        <v>157</v>
      </c>
      <c r="M22" s="453">
        <v>273</v>
      </c>
      <c r="N22" s="53">
        <v>8034</v>
      </c>
      <c r="O22" s="53">
        <v>8034</v>
      </c>
      <c r="P22" s="53">
        <v>7706</v>
      </c>
      <c r="Q22" s="433">
        <v>1494</v>
      </c>
      <c r="R22" s="53">
        <v>772</v>
      </c>
      <c r="S22" s="53">
        <v>3089</v>
      </c>
      <c r="T22" s="598" t="s">
        <v>77</v>
      </c>
      <c r="V22" s="358"/>
    </row>
    <row r="23" spans="1:22" s="222" customFormat="1" ht="30.6" customHeight="1">
      <c r="A23" s="377" t="s">
        <v>175</v>
      </c>
      <c r="B23" s="53">
        <v>1</v>
      </c>
      <c r="C23" s="53" t="s">
        <v>838</v>
      </c>
      <c r="D23" s="53">
        <v>17</v>
      </c>
      <c r="E23" s="53">
        <v>513</v>
      </c>
      <c r="F23" s="53">
        <v>255</v>
      </c>
      <c r="G23" s="53">
        <v>258</v>
      </c>
      <c r="H23" s="53">
        <v>22</v>
      </c>
      <c r="I23" s="53">
        <f>H23-J23</f>
        <v>8</v>
      </c>
      <c r="J23" s="53">
        <v>14</v>
      </c>
      <c r="K23" s="53">
        <v>3</v>
      </c>
      <c r="L23" s="53">
        <f>K23-M23</f>
        <v>3</v>
      </c>
      <c r="M23" s="53">
        <v>0</v>
      </c>
      <c r="N23" s="53">
        <v>63</v>
      </c>
      <c r="O23" s="53">
        <v>63</v>
      </c>
      <c r="P23" s="53">
        <v>96</v>
      </c>
      <c r="Q23" s="433">
        <v>8</v>
      </c>
      <c r="R23" s="53">
        <v>7</v>
      </c>
      <c r="S23" s="53">
        <v>34</v>
      </c>
      <c r="T23" s="598" t="s">
        <v>78</v>
      </c>
      <c r="V23" s="358"/>
    </row>
    <row r="24" spans="1:20" s="36" customFormat="1" ht="6" customHeight="1" thickBot="1">
      <c r="A24" s="436"/>
      <c r="B24" s="445"/>
      <c r="C24" s="445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46"/>
      <c r="O24" s="447"/>
      <c r="P24" s="447"/>
      <c r="Q24" s="446"/>
      <c r="R24" s="446"/>
      <c r="S24" s="446"/>
      <c r="T24" s="438"/>
    </row>
    <row r="25" spans="1:20" s="13" customFormat="1" ht="12.95" customHeight="1">
      <c r="A25" s="439" t="s">
        <v>641</v>
      </c>
      <c r="B25" s="440"/>
      <c r="C25" s="440"/>
      <c r="D25" s="440"/>
      <c r="E25" s="454"/>
      <c r="F25" s="50"/>
      <c r="G25" s="50"/>
      <c r="H25" s="50"/>
      <c r="I25" s="50"/>
      <c r="J25" s="50"/>
      <c r="K25" s="50"/>
      <c r="L25" s="50"/>
      <c r="M25" s="399"/>
      <c r="N25" s="400"/>
      <c r="O25" s="455"/>
      <c r="P25" s="455"/>
      <c r="Q25" s="456"/>
      <c r="R25" s="456"/>
      <c r="S25" s="457"/>
      <c r="T25" s="198" t="s">
        <v>643</v>
      </c>
    </row>
    <row r="26" spans="1:20" s="13" customFormat="1" ht="12.95" customHeight="1">
      <c r="A26" s="126" t="s">
        <v>747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50"/>
      <c r="L26" s="50"/>
      <c r="M26" s="399"/>
      <c r="N26" s="400"/>
      <c r="O26" s="455"/>
      <c r="P26" s="455"/>
      <c r="Q26" s="457"/>
      <c r="R26" s="456"/>
      <c r="S26" s="457"/>
      <c r="T26" s="198" t="s">
        <v>894</v>
      </c>
    </row>
    <row r="27" spans="1:20" s="13" customFormat="1" ht="12.95" customHeight="1">
      <c r="A27" s="126" t="s">
        <v>748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50"/>
      <c r="L27" s="50"/>
      <c r="M27" s="399"/>
      <c r="N27" s="400"/>
      <c r="O27" s="455"/>
      <c r="P27" s="455"/>
      <c r="Q27" s="457"/>
      <c r="R27" s="456"/>
      <c r="S27" s="457"/>
      <c r="T27" s="721" t="s">
        <v>751</v>
      </c>
    </row>
    <row r="28" spans="1:20" s="13" customFormat="1" ht="12.95" customHeight="1">
      <c r="A28" s="20" t="s">
        <v>724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50"/>
      <c r="L28" s="50"/>
      <c r="M28" s="399"/>
      <c r="N28" s="400"/>
      <c r="O28" s="455"/>
      <c r="P28" s="455"/>
      <c r="Q28" s="457"/>
      <c r="R28" s="456"/>
      <c r="S28" s="457"/>
      <c r="T28" s="721" t="s">
        <v>750</v>
      </c>
    </row>
    <row r="29" spans="1:20" ht="12.9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33"/>
      <c r="O29" s="233"/>
      <c r="P29" s="233"/>
      <c r="Q29" s="233"/>
      <c r="R29" s="233"/>
      <c r="S29" s="233"/>
      <c r="T29" s="198" t="s">
        <v>749</v>
      </c>
    </row>
  </sheetData>
  <mergeCells count="19">
    <mergeCell ref="B8:C8"/>
    <mergeCell ref="E8:G8"/>
    <mergeCell ref="H8:J8"/>
    <mergeCell ref="D8:D10"/>
    <mergeCell ref="K8:M8"/>
    <mergeCell ref="N8:O8"/>
    <mergeCell ref="P7:P8"/>
    <mergeCell ref="A3:M3"/>
    <mergeCell ref="N3:T3"/>
    <mergeCell ref="A7:A10"/>
    <mergeCell ref="B7:C7"/>
    <mergeCell ref="E7:G7"/>
    <mergeCell ref="H7:J7"/>
    <mergeCell ref="K7:M7"/>
    <mergeCell ref="N7:O7"/>
    <mergeCell ref="Q7:Q8"/>
    <mergeCell ref="R7:R8"/>
    <mergeCell ref="S7:S8"/>
    <mergeCell ref="T7:T10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4"/>
  <colBreaks count="1" manualBreakCount="1">
    <brk id="13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view="pageLayout" zoomScaleSheetLayoutView="100" workbookViewId="0" topLeftCell="A13">
      <selection activeCell="R22" sqref="R22"/>
    </sheetView>
  </sheetViews>
  <sheetFormatPr defaultColWidth="8.88671875" defaultRowHeight="13.5"/>
  <cols>
    <col min="1" max="1" width="7.4453125" style="0" customWidth="1"/>
    <col min="2" max="2" width="5.4453125" style="0" customWidth="1"/>
    <col min="3" max="3" width="6.10546875" style="0" customWidth="1"/>
    <col min="4" max="4" width="5.99609375" style="0" customWidth="1"/>
    <col min="5" max="6" width="5.6640625" style="0" customWidth="1"/>
    <col min="7" max="7" width="4.99609375" style="0" customWidth="1"/>
    <col min="8" max="8" width="5.5546875" style="0" customWidth="1"/>
    <col min="9" max="9" width="4.99609375" style="0" customWidth="1"/>
    <col min="10" max="10" width="4.88671875" style="0" customWidth="1"/>
    <col min="11" max="11" width="4.99609375" style="0" customWidth="1"/>
    <col min="12" max="12" width="5.4453125" style="0" customWidth="1"/>
    <col min="13" max="13" width="8.77734375" style="0" customWidth="1"/>
    <col min="14" max="14" width="11.6640625" style="0" customWidth="1"/>
    <col min="15" max="15" width="9.10546875" style="0" customWidth="1"/>
    <col min="16" max="17" width="8.3359375" style="0" customWidth="1"/>
    <col min="18" max="18" width="8.77734375" style="0" customWidth="1"/>
    <col min="19" max="19" width="11.99609375" style="0" customWidth="1"/>
  </cols>
  <sheetData>
    <row r="1" spans="1:19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401"/>
    </row>
    <row r="2" spans="1:19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20.1" customHeight="1">
      <c r="A3" s="733" t="s">
        <v>113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 t="s">
        <v>66</v>
      </c>
      <c r="N3" s="733"/>
      <c r="O3" s="733"/>
      <c r="P3" s="733"/>
      <c r="Q3" s="733"/>
      <c r="R3" s="733"/>
      <c r="S3" s="733"/>
    </row>
    <row r="4" spans="1:19" ht="1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</row>
    <row r="5" spans="1:19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5" customHeight="1" thickBot="1">
      <c r="A6" s="398" t="s">
        <v>51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99"/>
      <c r="M6" s="398"/>
      <c r="N6" s="223"/>
      <c r="O6" s="223"/>
      <c r="P6" s="223"/>
      <c r="Q6" s="223"/>
      <c r="R6" s="223"/>
      <c r="S6" s="146" t="s">
        <v>897</v>
      </c>
    </row>
    <row r="7" spans="1:19" ht="15" customHeight="1">
      <c r="A7" s="734" t="s">
        <v>325</v>
      </c>
      <c r="B7" s="752" t="s">
        <v>61</v>
      </c>
      <c r="C7" s="752" t="s">
        <v>44</v>
      </c>
      <c r="D7" s="737" t="s">
        <v>62</v>
      </c>
      <c r="E7" s="739"/>
      <c r="F7" s="734"/>
      <c r="G7" s="737" t="s">
        <v>46</v>
      </c>
      <c r="H7" s="739"/>
      <c r="I7" s="734"/>
      <c r="J7" s="737" t="s">
        <v>617</v>
      </c>
      <c r="K7" s="739"/>
      <c r="L7" s="739"/>
      <c r="M7" s="739" t="s">
        <v>618</v>
      </c>
      <c r="N7" s="734"/>
      <c r="O7" s="752" t="s">
        <v>622</v>
      </c>
      <c r="P7" s="752" t="s">
        <v>898</v>
      </c>
      <c r="Q7" s="752" t="s">
        <v>899</v>
      </c>
      <c r="R7" s="752" t="s">
        <v>616</v>
      </c>
      <c r="S7" s="741" t="s">
        <v>324</v>
      </c>
    </row>
    <row r="8" spans="1:19" ht="13.5" customHeight="1">
      <c r="A8" s="735"/>
      <c r="B8" s="753"/>
      <c r="C8" s="753"/>
      <c r="D8" s="742" t="s">
        <v>53</v>
      </c>
      <c r="E8" s="768"/>
      <c r="F8" s="779"/>
      <c r="G8" s="742" t="s">
        <v>47</v>
      </c>
      <c r="H8" s="768"/>
      <c r="I8" s="779"/>
      <c r="J8" s="742" t="s">
        <v>273</v>
      </c>
      <c r="K8" s="768"/>
      <c r="L8" s="768"/>
      <c r="M8" s="769" t="s">
        <v>752</v>
      </c>
      <c r="N8" s="770"/>
      <c r="O8" s="753"/>
      <c r="P8" s="776"/>
      <c r="Q8" s="776"/>
      <c r="R8" s="753"/>
      <c r="S8" s="742"/>
    </row>
    <row r="9" spans="1:19" ht="15" customHeight="1">
      <c r="A9" s="735"/>
      <c r="B9" s="488"/>
      <c r="C9" s="404"/>
      <c r="D9" s="379"/>
      <c r="E9" s="406" t="s">
        <v>32</v>
      </c>
      <c r="F9" s="406" t="s">
        <v>34</v>
      </c>
      <c r="G9" s="379"/>
      <c r="H9" s="406" t="s">
        <v>32</v>
      </c>
      <c r="I9" s="406" t="s">
        <v>34</v>
      </c>
      <c r="J9" s="379"/>
      <c r="K9" s="406" t="s">
        <v>32</v>
      </c>
      <c r="L9" s="355" t="s">
        <v>34</v>
      </c>
      <c r="M9" s="451" t="s">
        <v>58</v>
      </c>
      <c r="N9" s="406" t="s">
        <v>621</v>
      </c>
      <c r="O9" s="782" t="s">
        <v>753</v>
      </c>
      <c r="P9" s="747" t="s">
        <v>758</v>
      </c>
      <c r="Q9" s="747" t="s">
        <v>756</v>
      </c>
      <c r="R9" s="747" t="s">
        <v>757</v>
      </c>
      <c r="S9" s="742"/>
    </row>
    <row r="10" spans="1:19" ht="26.25" customHeight="1" thickBot="1">
      <c r="A10" s="754"/>
      <c r="B10" s="444" t="s">
        <v>734</v>
      </c>
      <c r="C10" s="410" t="s">
        <v>283</v>
      </c>
      <c r="D10" s="444"/>
      <c r="E10" s="444" t="s">
        <v>33</v>
      </c>
      <c r="F10" s="444" t="s">
        <v>35</v>
      </c>
      <c r="G10" s="444"/>
      <c r="H10" s="444" t="s">
        <v>33</v>
      </c>
      <c r="I10" s="444" t="s">
        <v>35</v>
      </c>
      <c r="J10" s="444"/>
      <c r="K10" s="444" t="s">
        <v>33</v>
      </c>
      <c r="L10" s="410" t="s">
        <v>35</v>
      </c>
      <c r="M10" s="408" t="s">
        <v>59</v>
      </c>
      <c r="N10" s="444" t="s">
        <v>743</v>
      </c>
      <c r="O10" s="767"/>
      <c r="P10" s="748"/>
      <c r="Q10" s="748"/>
      <c r="R10" s="748"/>
      <c r="S10" s="762"/>
    </row>
    <row r="11" spans="1:19" s="18" customFormat="1" ht="33.95" customHeight="1">
      <c r="A11" s="256" t="s">
        <v>185</v>
      </c>
      <c r="B11" s="153">
        <v>40</v>
      </c>
      <c r="C11" s="153">
        <v>905</v>
      </c>
      <c r="D11" s="153">
        <v>28224</v>
      </c>
      <c r="E11" s="153">
        <v>15052</v>
      </c>
      <c r="F11" s="153">
        <v>13172</v>
      </c>
      <c r="G11" s="153">
        <v>1749</v>
      </c>
      <c r="H11" s="153">
        <v>534</v>
      </c>
      <c r="I11" s="153">
        <v>1215</v>
      </c>
      <c r="J11" s="153">
        <v>160</v>
      </c>
      <c r="K11" s="153">
        <v>85</v>
      </c>
      <c r="L11" s="153">
        <v>75</v>
      </c>
      <c r="M11" s="153">
        <v>9832</v>
      </c>
      <c r="N11" s="153">
        <v>9816</v>
      </c>
      <c r="O11" s="153">
        <v>8839</v>
      </c>
      <c r="P11" s="153">
        <v>727</v>
      </c>
      <c r="Q11" s="153">
        <v>356</v>
      </c>
      <c r="R11" s="154">
        <v>994</v>
      </c>
      <c r="S11" s="257" t="s">
        <v>185</v>
      </c>
    </row>
    <row r="12" spans="1:19" ht="33.95" customHeight="1">
      <c r="A12" s="431" t="s">
        <v>180</v>
      </c>
      <c r="B12" s="101">
        <v>29</v>
      </c>
      <c r="C12" s="101">
        <v>750</v>
      </c>
      <c r="D12" s="101">
        <v>24184</v>
      </c>
      <c r="E12" s="101">
        <v>12964</v>
      </c>
      <c r="F12" s="101">
        <v>11220</v>
      </c>
      <c r="G12" s="101">
        <v>1415</v>
      </c>
      <c r="H12" s="101">
        <v>422</v>
      </c>
      <c r="I12" s="101">
        <v>993</v>
      </c>
      <c r="J12" s="101">
        <v>122</v>
      </c>
      <c r="K12" s="101">
        <v>59</v>
      </c>
      <c r="L12" s="101">
        <v>63</v>
      </c>
      <c r="M12" s="101">
        <v>8499</v>
      </c>
      <c r="N12" s="101">
        <v>8487</v>
      </c>
      <c r="O12" s="101">
        <v>7556</v>
      </c>
      <c r="P12" s="101">
        <v>514</v>
      </c>
      <c r="Q12" s="101">
        <v>284</v>
      </c>
      <c r="R12" s="489">
        <v>824</v>
      </c>
      <c r="S12" s="255" t="s">
        <v>183</v>
      </c>
    </row>
    <row r="13" spans="1:19" ht="33.95" customHeight="1">
      <c r="A13" s="431" t="s">
        <v>900</v>
      </c>
      <c r="B13" s="101">
        <v>11</v>
      </c>
      <c r="C13" s="101">
        <v>155</v>
      </c>
      <c r="D13" s="101">
        <v>4040</v>
      </c>
      <c r="E13" s="101">
        <v>2088</v>
      </c>
      <c r="F13" s="101">
        <v>1952</v>
      </c>
      <c r="G13" s="101">
        <v>334</v>
      </c>
      <c r="H13" s="101">
        <v>112</v>
      </c>
      <c r="I13" s="101">
        <v>222</v>
      </c>
      <c r="J13" s="101">
        <v>38</v>
      </c>
      <c r="K13" s="101">
        <v>26</v>
      </c>
      <c r="L13" s="101">
        <v>12</v>
      </c>
      <c r="M13" s="101">
        <v>1333</v>
      </c>
      <c r="N13" s="101">
        <v>1329</v>
      </c>
      <c r="O13" s="101">
        <v>1283</v>
      </c>
      <c r="P13" s="101">
        <v>213</v>
      </c>
      <c r="Q13" s="101">
        <v>72</v>
      </c>
      <c r="R13" s="489">
        <v>170</v>
      </c>
      <c r="S13" s="255" t="s">
        <v>184</v>
      </c>
    </row>
    <row r="14" spans="1:19" s="35" customFormat="1" ht="33.95" customHeight="1">
      <c r="A14" s="155" t="s">
        <v>141</v>
      </c>
      <c r="B14" s="151">
        <v>40</v>
      </c>
      <c r="C14" s="152">
        <v>884</v>
      </c>
      <c r="D14" s="153">
        <v>26157</v>
      </c>
      <c r="E14" s="153">
        <v>14050</v>
      </c>
      <c r="F14" s="153">
        <v>12107</v>
      </c>
      <c r="G14" s="153">
        <v>1736</v>
      </c>
      <c r="H14" s="153">
        <v>486</v>
      </c>
      <c r="I14" s="153">
        <v>1250</v>
      </c>
      <c r="J14" s="153">
        <v>156</v>
      </c>
      <c r="K14" s="153">
        <v>80</v>
      </c>
      <c r="L14" s="153">
        <v>76</v>
      </c>
      <c r="M14" s="153">
        <v>9464</v>
      </c>
      <c r="N14" s="153">
        <v>9444</v>
      </c>
      <c r="O14" s="153">
        <v>7733</v>
      </c>
      <c r="P14" s="153">
        <v>720</v>
      </c>
      <c r="Q14" s="153">
        <v>359</v>
      </c>
      <c r="R14" s="154">
        <v>865</v>
      </c>
      <c r="S14" s="360" t="s">
        <v>141</v>
      </c>
    </row>
    <row r="15" spans="1:19" s="35" customFormat="1" ht="33.95" customHeight="1">
      <c r="A15" s="155" t="s">
        <v>284</v>
      </c>
      <c r="B15" s="153">
        <v>40</v>
      </c>
      <c r="C15" s="152">
        <v>851</v>
      </c>
      <c r="D15" s="153">
        <v>23989</v>
      </c>
      <c r="E15" s="153">
        <v>12823</v>
      </c>
      <c r="F15" s="153">
        <v>11166</v>
      </c>
      <c r="G15" s="153">
        <v>1721</v>
      </c>
      <c r="H15" s="153">
        <v>455</v>
      </c>
      <c r="I15" s="153">
        <v>1266</v>
      </c>
      <c r="J15" s="153">
        <v>161</v>
      </c>
      <c r="K15" s="153">
        <v>81</v>
      </c>
      <c r="L15" s="153">
        <v>80</v>
      </c>
      <c r="M15" s="153">
        <v>9785</v>
      </c>
      <c r="N15" s="153">
        <v>9758</v>
      </c>
      <c r="O15" s="153">
        <v>7724</v>
      </c>
      <c r="P15" s="153">
        <v>720</v>
      </c>
      <c r="Q15" s="153">
        <v>364</v>
      </c>
      <c r="R15" s="153">
        <v>847</v>
      </c>
      <c r="S15" s="360" t="s">
        <v>229</v>
      </c>
    </row>
    <row r="16" spans="1:19" s="35" customFormat="1" ht="33.95" customHeight="1">
      <c r="A16" s="155" t="s">
        <v>359</v>
      </c>
      <c r="B16" s="153">
        <v>40</v>
      </c>
      <c r="C16" s="153">
        <v>827</v>
      </c>
      <c r="D16" s="153">
        <v>22807</v>
      </c>
      <c r="E16" s="153">
        <v>12122</v>
      </c>
      <c r="F16" s="153">
        <v>10685</v>
      </c>
      <c r="G16" s="153">
        <v>1704</v>
      </c>
      <c r="H16" s="153">
        <v>434</v>
      </c>
      <c r="I16" s="153">
        <v>1270</v>
      </c>
      <c r="J16" s="153">
        <v>158</v>
      </c>
      <c r="K16" s="153">
        <v>80</v>
      </c>
      <c r="L16" s="153">
        <v>78</v>
      </c>
      <c r="M16" s="153">
        <v>8606</v>
      </c>
      <c r="N16" s="153">
        <v>8578</v>
      </c>
      <c r="O16" s="153">
        <v>7467</v>
      </c>
      <c r="P16" s="153">
        <v>720.24</v>
      </c>
      <c r="Q16" s="153">
        <v>369.23100000000005</v>
      </c>
      <c r="R16" s="153">
        <v>843</v>
      </c>
      <c r="S16" s="360" t="s">
        <v>359</v>
      </c>
    </row>
    <row r="17" spans="1:19" s="35" customFormat="1" ht="33.95" customHeight="1">
      <c r="A17" s="155" t="s">
        <v>511</v>
      </c>
      <c r="B17" s="153">
        <v>40</v>
      </c>
      <c r="C17" s="153">
        <v>806</v>
      </c>
      <c r="D17" s="153">
        <v>22014</v>
      </c>
      <c r="E17" s="153">
        <v>11579</v>
      </c>
      <c r="F17" s="153">
        <v>10435</v>
      </c>
      <c r="G17" s="153">
        <v>1751</v>
      </c>
      <c r="H17" s="153">
        <v>447</v>
      </c>
      <c r="I17" s="153">
        <v>1304</v>
      </c>
      <c r="J17" s="153">
        <v>149</v>
      </c>
      <c r="K17" s="153">
        <v>75</v>
      </c>
      <c r="L17" s="153">
        <v>74</v>
      </c>
      <c r="M17" s="153">
        <v>7582</v>
      </c>
      <c r="N17" s="153">
        <v>7561</v>
      </c>
      <c r="O17" s="153">
        <v>6908</v>
      </c>
      <c r="P17" s="153">
        <v>737.197</v>
      </c>
      <c r="Q17" s="153">
        <v>371.423</v>
      </c>
      <c r="R17" s="153">
        <v>833</v>
      </c>
      <c r="S17" s="360" t="s">
        <v>510</v>
      </c>
    </row>
    <row r="18" spans="1:19" s="35" customFormat="1" ht="33.95" customHeight="1">
      <c r="A18" s="155" t="s">
        <v>654</v>
      </c>
      <c r="B18" s="153">
        <v>40</v>
      </c>
      <c r="C18" s="153">
        <v>804</v>
      </c>
      <c r="D18" s="153">
        <v>21555</v>
      </c>
      <c r="E18" s="153">
        <v>11229</v>
      </c>
      <c r="F18" s="153">
        <v>10326</v>
      </c>
      <c r="G18" s="153">
        <v>1777</v>
      </c>
      <c r="H18" s="153">
        <v>438</v>
      </c>
      <c r="I18" s="153">
        <v>1339</v>
      </c>
      <c r="J18" s="153">
        <v>140</v>
      </c>
      <c r="K18" s="153">
        <v>68</v>
      </c>
      <c r="L18" s="153">
        <v>72</v>
      </c>
      <c r="M18" s="153">
        <v>7603</v>
      </c>
      <c r="N18" s="153">
        <v>0</v>
      </c>
      <c r="O18" s="153">
        <v>7192</v>
      </c>
      <c r="P18" s="153">
        <v>737</v>
      </c>
      <c r="Q18" s="153">
        <v>371</v>
      </c>
      <c r="R18" s="153">
        <v>1349</v>
      </c>
      <c r="S18" s="360" t="s">
        <v>651</v>
      </c>
    </row>
    <row r="19" spans="1:19" s="35" customFormat="1" ht="33.95" customHeight="1">
      <c r="A19" s="155" t="s">
        <v>721</v>
      </c>
      <c r="B19" s="153">
        <v>40</v>
      </c>
      <c r="C19" s="153">
        <v>831</v>
      </c>
      <c r="D19" s="153">
        <v>22074</v>
      </c>
      <c r="E19" s="153">
        <v>11495</v>
      </c>
      <c r="F19" s="153">
        <v>10579</v>
      </c>
      <c r="G19" s="153">
        <v>1810</v>
      </c>
      <c r="H19" s="153">
        <v>455</v>
      </c>
      <c r="I19" s="153">
        <v>1355</v>
      </c>
      <c r="J19" s="153">
        <v>144</v>
      </c>
      <c r="K19" s="153">
        <v>61</v>
      </c>
      <c r="L19" s="153">
        <v>83</v>
      </c>
      <c r="M19" s="153">
        <v>7384</v>
      </c>
      <c r="N19" s="153">
        <v>7342</v>
      </c>
      <c r="O19" s="153">
        <v>7934</v>
      </c>
      <c r="P19" s="153">
        <v>742</v>
      </c>
      <c r="Q19" s="153">
        <v>373</v>
      </c>
      <c r="R19" s="153">
        <v>1342</v>
      </c>
      <c r="S19" s="360" t="s">
        <v>720</v>
      </c>
    </row>
    <row r="20" spans="1:20" s="35" customFormat="1" ht="33.95" customHeight="1">
      <c r="A20" s="155" t="s">
        <v>901</v>
      </c>
      <c r="B20" s="153">
        <f>SUM(B21:B22)</f>
        <v>41</v>
      </c>
      <c r="C20" s="153">
        <f aca="true" t="shared" si="0" ref="C20:R20">SUM(C21:C22)</f>
        <v>868</v>
      </c>
      <c r="D20" s="153">
        <f t="shared" si="0"/>
        <v>22682</v>
      </c>
      <c r="E20" s="153">
        <f t="shared" si="0"/>
        <v>11762</v>
      </c>
      <c r="F20" s="153">
        <f t="shared" si="0"/>
        <v>10920</v>
      </c>
      <c r="G20" s="153">
        <f t="shared" si="0"/>
        <v>1876</v>
      </c>
      <c r="H20" s="153">
        <f t="shared" si="0"/>
        <v>464</v>
      </c>
      <c r="I20" s="153">
        <f t="shared" si="0"/>
        <v>1412</v>
      </c>
      <c r="J20" s="153">
        <f t="shared" si="0"/>
        <v>148</v>
      </c>
      <c r="K20" s="153">
        <f t="shared" si="0"/>
        <v>57</v>
      </c>
      <c r="L20" s="153">
        <f t="shared" si="0"/>
        <v>91</v>
      </c>
      <c r="M20" s="153">
        <f t="shared" si="0"/>
        <v>6923</v>
      </c>
      <c r="N20" s="153">
        <f t="shared" si="0"/>
        <v>6895</v>
      </c>
      <c r="O20" s="153">
        <f t="shared" si="0"/>
        <v>7529</v>
      </c>
      <c r="P20" s="153">
        <f t="shared" si="0"/>
        <v>742</v>
      </c>
      <c r="Q20" s="153">
        <f t="shared" si="0"/>
        <v>375</v>
      </c>
      <c r="R20" s="153">
        <f t="shared" si="0"/>
        <v>1340</v>
      </c>
      <c r="S20" s="360" t="s">
        <v>901</v>
      </c>
      <c r="T20" s="222"/>
    </row>
    <row r="21" spans="1:19" s="222" customFormat="1" ht="33.95" customHeight="1">
      <c r="A21" s="387" t="s">
        <v>171</v>
      </c>
      <c r="B21" s="101">
        <v>2</v>
      </c>
      <c r="C21" s="102">
        <v>42</v>
      </c>
      <c r="D21" s="101">
        <v>858</v>
      </c>
      <c r="E21" s="101">
        <f>D21-F21</f>
        <v>447</v>
      </c>
      <c r="F21" s="101">
        <v>411</v>
      </c>
      <c r="G21" s="101">
        <v>107</v>
      </c>
      <c r="H21" s="101">
        <f>G21-I21</f>
        <v>44</v>
      </c>
      <c r="I21" s="101">
        <v>63</v>
      </c>
      <c r="J21" s="101">
        <v>6</v>
      </c>
      <c r="K21" s="101">
        <f>J21-L21</f>
        <v>3</v>
      </c>
      <c r="L21" s="101">
        <v>3</v>
      </c>
      <c r="M21" s="101">
        <v>284</v>
      </c>
      <c r="N21" s="101">
        <v>283</v>
      </c>
      <c r="O21" s="101">
        <v>266</v>
      </c>
      <c r="P21" s="101">
        <v>44</v>
      </c>
      <c r="Q21" s="101">
        <v>20</v>
      </c>
      <c r="R21" s="101">
        <v>67</v>
      </c>
      <c r="S21" s="46" t="s">
        <v>76</v>
      </c>
    </row>
    <row r="22" spans="1:20" s="222" customFormat="1" ht="33.95" customHeight="1">
      <c r="A22" s="387" t="s">
        <v>173</v>
      </c>
      <c r="B22" s="101">
        <v>39</v>
      </c>
      <c r="C22" s="102">
        <v>826</v>
      </c>
      <c r="D22" s="101">
        <v>21824</v>
      </c>
      <c r="E22" s="101">
        <f>D22-F22</f>
        <v>11315</v>
      </c>
      <c r="F22" s="101">
        <v>10509</v>
      </c>
      <c r="G22" s="101">
        <v>1769</v>
      </c>
      <c r="H22" s="101">
        <f>G22-I22</f>
        <v>420</v>
      </c>
      <c r="I22" s="101">
        <v>1349</v>
      </c>
      <c r="J22" s="101">
        <v>142</v>
      </c>
      <c r="K22" s="101">
        <f>J22-L22</f>
        <v>54</v>
      </c>
      <c r="L22" s="101">
        <v>88</v>
      </c>
      <c r="M22" s="101">
        <v>6639</v>
      </c>
      <c r="N22" s="101">
        <v>6612</v>
      </c>
      <c r="O22" s="101">
        <v>7263</v>
      </c>
      <c r="P22" s="101">
        <v>698</v>
      </c>
      <c r="Q22" s="101">
        <v>355</v>
      </c>
      <c r="R22" s="101">
        <v>1273</v>
      </c>
      <c r="S22" s="46" t="s">
        <v>77</v>
      </c>
      <c r="T22" s="36"/>
    </row>
    <row r="23" spans="1:19" s="36" customFormat="1" ht="3.75" customHeight="1" thickBot="1">
      <c r="A23" s="436"/>
      <c r="B23" s="445"/>
      <c r="C23" s="487"/>
      <c r="D23" s="419"/>
      <c r="E23" s="419"/>
      <c r="F23" s="419"/>
      <c r="G23" s="419"/>
      <c r="H23" s="419"/>
      <c r="I23" s="419"/>
      <c r="J23" s="419"/>
      <c r="K23" s="445"/>
      <c r="L23" s="445"/>
      <c r="M23" s="445"/>
      <c r="N23" s="445"/>
      <c r="O23" s="445"/>
      <c r="P23" s="445"/>
      <c r="Q23" s="445"/>
      <c r="R23" s="445"/>
      <c r="S23" s="438"/>
    </row>
    <row r="24" spans="1:19" s="13" customFormat="1" ht="13.5" customHeight="1">
      <c r="A24" s="701" t="s">
        <v>1157</v>
      </c>
      <c r="B24" s="701"/>
      <c r="C24" s="701"/>
      <c r="D24" s="701"/>
      <c r="E24" s="702"/>
      <c r="F24" s="702"/>
      <c r="G24" s="702"/>
      <c r="H24" s="702"/>
      <c r="I24" s="702"/>
      <c r="J24" s="702"/>
      <c r="K24" s="702"/>
      <c r="L24" s="607"/>
      <c r="M24" s="701"/>
      <c r="N24" s="722"/>
      <c r="O24" s="722"/>
      <c r="P24" s="723"/>
      <c r="Q24" s="723"/>
      <c r="R24" s="723"/>
      <c r="S24" s="607" t="s">
        <v>8</v>
      </c>
    </row>
    <row r="25" spans="1:19" s="13" customFormat="1" ht="13.5" customHeight="1">
      <c r="A25" s="781" t="s">
        <v>1158</v>
      </c>
      <c r="B25" s="781"/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22"/>
      <c r="O25" s="722"/>
      <c r="P25" s="723"/>
      <c r="Q25" s="723"/>
      <c r="R25" s="723"/>
      <c r="S25" s="607" t="s">
        <v>1156</v>
      </c>
    </row>
    <row r="26" spans="1:19" s="13" customFormat="1" ht="13.5" customHeight="1">
      <c r="A26" s="701" t="s">
        <v>1159</v>
      </c>
      <c r="B26" s="701"/>
      <c r="C26" s="701"/>
      <c r="D26" s="701"/>
      <c r="E26" s="702"/>
      <c r="F26" s="702"/>
      <c r="G26" s="702"/>
      <c r="H26" s="702"/>
      <c r="I26" s="702"/>
      <c r="J26" s="702"/>
      <c r="K26" s="702"/>
      <c r="L26" s="607"/>
      <c r="M26" s="783" t="s">
        <v>1161</v>
      </c>
      <c r="N26" s="783"/>
      <c r="O26" s="783"/>
      <c r="P26" s="783"/>
      <c r="Q26" s="783"/>
      <c r="R26" s="783"/>
      <c r="S26" s="783"/>
    </row>
    <row r="27" spans="1:19" s="13" customFormat="1" ht="13.5" customHeight="1">
      <c r="A27" s="701" t="s">
        <v>1160</v>
      </c>
      <c r="B27" s="701"/>
      <c r="C27" s="701"/>
      <c r="D27" s="701"/>
      <c r="E27" s="702"/>
      <c r="F27" s="702"/>
      <c r="G27" s="702"/>
      <c r="H27" s="702"/>
      <c r="I27" s="702"/>
      <c r="J27" s="702"/>
      <c r="K27" s="702"/>
      <c r="L27" s="607"/>
      <c r="M27" s="783" t="s">
        <v>1162</v>
      </c>
      <c r="N27" s="783"/>
      <c r="O27" s="783"/>
      <c r="P27" s="783"/>
      <c r="Q27" s="783"/>
      <c r="R27" s="783"/>
      <c r="S27" s="783"/>
    </row>
    <row r="28" spans="1:25" s="13" customFormat="1" ht="13.5" customHeight="1">
      <c r="A28" s="702"/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22"/>
      <c r="O28" s="722"/>
      <c r="P28" s="780" t="s">
        <v>1163</v>
      </c>
      <c r="Q28" s="780"/>
      <c r="R28" s="780"/>
      <c r="S28" s="780"/>
      <c r="T28" s="21"/>
      <c r="U28" s="21"/>
      <c r="V28" s="21"/>
      <c r="W28" s="21"/>
      <c r="X28" s="21"/>
      <c r="Y28" s="21"/>
    </row>
    <row r="34" ht="13.5">
      <c r="D34" s="287"/>
    </row>
  </sheetData>
  <mergeCells count="26">
    <mergeCell ref="P28:S28"/>
    <mergeCell ref="S7:S10"/>
    <mergeCell ref="B7:B8"/>
    <mergeCell ref="D8:F8"/>
    <mergeCell ref="J8:L8"/>
    <mergeCell ref="M8:N8"/>
    <mergeCell ref="G8:I8"/>
    <mergeCell ref="C7:C8"/>
    <mergeCell ref="O7:O8"/>
    <mergeCell ref="A25:M25"/>
    <mergeCell ref="Q9:Q10"/>
    <mergeCell ref="O9:O10"/>
    <mergeCell ref="P9:P10"/>
    <mergeCell ref="R9:R10"/>
    <mergeCell ref="M26:S26"/>
    <mergeCell ref="M27:S27"/>
    <mergeCell ref="A3:L3"/>
    <mergeCell ref="M3:S3"/>
    <mergeCell ref="A7:A10"/>
    <mergeCell ref="D7:F7"/>
    <mergeCell ref="G7:I7"/>
    <mergeCell ref="J7:L7"/>
    <mergeCell ref="R7:R8"/>
    <mergeCell ref="Q7:Q8"/>
    <mergeCell ref="M7:N7"/>
    <mergeCell ref="P7:P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2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Layout" zoomScaleSheetLayoutView="100" workbookViewId="0" topLeftCell="A7">
      <selection activeCell="A26" sqref="A26:L26"/>
    </sheetView>
  </sheetViews>
  <sheetFormatPr defaultColWidth="8.88671875" defaultRowHeight="13.5"/>
  <cols>
    <col min="1" max="1" width="7.88671875" style="0" customWidth="1"/>
    <col min="2" max="3" width="5.77734375" style="0" customWidth="1"/>
    <col min="4" max="4" width="6.21484375" style="0" customWidth="1"/>
    <col min="5" max="5" width="5.10546875" style="0" customWidth="1"/>
    <col min="6" max="6" width="5.21484375" style="0" customWidth="1"/>
    <col min="7" max="8" width="5.3359375" style="0" customWidth="1"/>
    <col min="9" max="9" width="5.21484375" style="0" customWidth="1"/>
    <col min="10" max="10" width="5.10546875" style="0" customWidth="1"/>
    <col min="11" max="11" width="4.99609375" style="0" customWidth="1"/>
    <col min="12" max="12" width="5.10546875" style="0" customWidth="1"/>
    <col min="13" max="13" width="7.77734375" style="0" customWidth="1"/>
    <col min="14" max="14" width="10.10546875" style="0" customWidth="1"/>
    <col min="15" max="18" width="8.77734375" style="0" customWidth="1"/>
    <col min="19" max="19" width="13.4453125" style="0" customWidth="1"/>
  </cols>
  <sheetData>
    <row r="1" spans="1:19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401"/>
    </row>
    <row r="2" spans="1:19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20.1" customHeight="1">
      <c r="A3" s="733" t="s">
        <v>683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 t="s">
        <v>685</v>
      </c>
      <c r="N3" s="733"/>
      <c r="O3" s="733"/>
      <c r="P3" s="733"/>
      <c r="Q3" s="733"/>
      <c r="R3" s="733"/>
      <c r="S3" s="733"/>
    </row>
    <row r="4" spans="1:19" ht="20.1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</row>
    <row r="5" spans="1:19" ht="9.9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5" customHeight="1" thickBot="1">
      <c r="A6" s="398" t="s">
        <v>10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99"/>
      <c r="M6" s="398"/>
      <c r="N6" s="223"/>
      <c r="O6" s="223"/>
      <c r="P6" s="223"/>
      <c r="Q6" s="223"/>
      <c r="R6" s="223"/>
      <c r="S6" s="146" t="s">
        <v>895</v>
      </c>
    </row>
    <row r="7" spans="1:19" ht="15" customHeight="1">
      <c r="A7" s="734" t="s">
        <v>115</v>
      </c>
      <c r="B7" s="752" t="s">
        <v>61</v>
      </c>
      <c r="C7" s="752" t="s">
        <v>44</v>
      </c>
      <c r="D7" s="737" t="s">
        <v>62</v>
      </c>
      <c r="E7" s="739"/>
      <c r="F7" s="734"/>
      <c r="G7" s="737" t="s">
        <v>46</v>
      </c>
      <c r="H7" s="739"/>
      <c r="I7" s="734"/>
      <c r="J7" s="737" t="s">
        <v>617</v>
      </c>
      <c r="K7" s="739"/>
      <c r="L7" s="739"/>
      <c r="M7" s="739" t="s">
        <v>618</v>
      </c>
      <c r="N7" s="734"/>
      <c r="O7" s="752" t="s">
        <v>622</v>
      </c>
      <c r="P7" s="752" t="s">
        <v>902</v>
      </c>
      <c r="Q7" s="752" t="s">
        <v>903</v>
      </c>
      <c r="R7" s="752" t="s">
        <v>616</v>
      </c>
      <c r="S7" s="741" t="s">
        <v>324</v>
      </c>
    </row>
    <row r="8" spans="1:19" ht="15" customHeight="1">
      <c r="A8" s="735"/>
      <c r="B8" s="753"/>
      <c r="C8" s="753"/>
      <c r="D8" s="742" t="s">
        <v>53</v>
      </c>
      <c r="E8" s="768"/>
      <c r="F8" s="779"/>
      <c r="G8" s="742" t="s">
        <v>16</v>
      </c>
      <c r="H8" s="768"/>
      <c r="I8" s="779"/>
      <c r="J8" s="742" t="s">
        <v>273</v>
      </c>
      <c r="K8" s="768"/>
      <c r="L8" s="768"/>
      <c r="M8" s="769" t="s">
        <v>752</v>
      </c>
      <c r="N8" s="770"/>
      <c r="O8" s="753"/>
      <c r="P8" s="776"/>
      <c r="Q8" s="776"/>
      <c r="R8" s="753"/>
      <c r="S8" s="742"/>
    </row>
    <row r="9" spans="1:19" ht="15" customHeight="1">
      <c r="A9" s="735"/>
      <c r="B9" s="488"/>
      <c r="C9" s="404"/>
      <c r="D9" s="379"/>
      <c r="E9" s="406" t="s">
        <v>32</v>
      </c>
      <c r="F9" s="406" t="s">
        <v>34</v>
      </c>
      <c r="G9" s="379"/>
      <c r="H9" s="406" t="s">
        <v>32</v>
      </c>
      <c r="I9" s="406" t="s">
        <v>34</v>
      </c>
      <c r="J9" s="379"/>
      <c r="K9" s="406" t="s">
        <v>32</v>
      </c>
      <c r="L9" s="355" t="s">
        <v>34</v>
      </c>
      <c r="M9" s="451" t="s">
        <v>58</v>
      </c>
      <c r="N9" s="406" t="s">
        <v>621</v>
      </c>
      <c r="O9" s="782" t="s">
        <v>753</v>
      </c>
      <c r="P9" s="747" t="s">
        <v>758</v>
      </c>
      <c r="Q9" s="747" t="s">
        <v>756</v>
      </c>
      <c r="R9" s="747" t="s">
        <v>757</v>
      </c>
      <c r="S9" s="742"/>
    </row>
    <row r="10" spans="1:19" ht="34.5" customHeight="1" thickBot="1">
      <c r="A10" s="736"/>
      <c r="B10" s="444" t="s">
        <v>734</v>
      </c>
      <c r="C10" s="410" t="s">
        <v>283</v>
      </c>
      <c r="D10" s="444"/>
      <c r="E10" s="444" t="s">
        <v>33</v>
      </c>
      <c r="F10" s="444" t="s">
        <v>35</v>
      </c>
      <c r="G10" s="444"/>
      <c r="H10" s="444" t="s">
        <v>33</v>
      </c>
      <c r="I10" s="444" t="s">
        <v>35</v>
      </c>
      <c r="J10" s="444"/>
      <c r="K10" s="444" t="s">
        <v>33</v>
      </c>
      <c r="L10" s="410" t="s">
        <v>35</v>
      </c>
      <c r="M10" s="408" t="s">
        <v>59</v>
      </c>
      <c r="N10" s="444" t="s">
        <v>743</v>
      </c>
      <c r="O10" s="767"/>
      <c r="P10" s="748"/>
      <c r="Q10" s="748"/>
      <c r="R10" s="748"/>
      <c r="S10" s="762"/>
    </row>
    <row r="11" spans="1:19" s="18" customFormat="1" ht="39.6" customHeight="1">
      <c r="A11" s="256" t="s">
        <v>185</v>
      </c>
      <c r="B11" s="153">
        <v>6</v>
      </c>
      <c r="C11" s="153">
        <v>103</v>
      </c>
      <c r="D11" s="153">
        <v>3345</v>
      </c>
      <c r="E11" s="153">
        <v>1530</v>
      </c>
      <c r="F11" s="153">
        <v>1815</v>
      </c>
      <c r="G11" s="153">
        <v>195</v>
      </c>
      <c r="H11" s="153">
        <v>109</v>
      </c>
      <c r="I11" s="153">
        <v>86</v>
      </c>
      <c r="J11" s="153">
        <v>25</v>
      </c>
      <c r="K11" s="153">
        <v>19</v>
      </c>
      <c r="L11" s="153">
        <v>6</v>
      </c>
      <c r="M11" s="153">
        <v>1337</v>
      </c>
      <c r="N11" s="153">
        <v>1335</v>
      </c>
      <c r="O11" s="153">
        <v>1009</v>
      </c>
      <c r="P11" s="153">
        <v>94</v>
      </c>
      <c r="Q11" s="153">
        <v>38</v>
      </c>
      <c r="R11" s="153">
        <v>120</v>
      </c>
      <c r="S11" s="257" t="s">
        <v>185</v>
      </c>
    </row>
    <row r="12" spans="1:19" ht="39.6" customHeight="1">
      <c r="A12" s="431" t="s">
        <v>180</v>
      </c>
      <c r="B12" s="101">
        <v>6</v>
      </c>
      <c r="C12" s="101">
        <v>103</v>
      </c>
      <c r="D12" s="101">
        <v>3345</v>
      </c>
      <c r="E12" s="101">
        <v>1530</v>
      </c>
      <c r="F12" s="101">
        <v>1815</v>
      </c>
      <c r="G12" s="101">
        <v>195</v>
      </c>
      <c r="H12" s="101">
        <v>109</v>
      </c>
      <c r="I12" s="101">
        <v>86</v>
      </c>
      <c r="J12" s="101">
        <v>25</v>
      </c>
      <c r="K12" s="101">
        <v>19</v>
      </c>
      <c r="L12" s="101">
        <v>6</v>
      </c>
      <c r="M12" s="101">
        <v>1337</v>
      </c>
      <c r="N12" s="101">
        <v>1335</v>
      </c>
      <c r="O12" s="101">
        <v>1009</v>
      </c>
      <c r="P12" s="101">
        <v>94</v>
      </c>
      <c r="Q12" s="101">
        <v>38</v>
      </c>
      <c r="R12" s="101">
        <v>120</v>
      </c>
      <c r="S12" s="255" t="s">
        <v>183</v>
      </c>
    </row>
    <row r="13" spans="1:19" ht="39.6" customHeight="1">
      <c r="A13" s="491" t="s">
        <v>181</v>
      </c>
      <c r="B13" s="492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493">
        <v>0</v>
      </c>
      <c r="S13" s="255" t="s">
        <v>184</v>
      </c>
    </row>
    <row r="14" spans="1:19" s="36" customFormat="1" ht="39.6" customHeight="1">
      <c r="A14" s="155" t="s">
        <v>141</v>
      </c>
      <c r="B14" s="151">
        <v>6</v>
      </c>
      <c r="C14" s="153">
        <v>96</v>
      </c>
      <c r="D14" s="153">
        <v>2977</v>
      </c>
      <c r="E14" s="153">
        <v>1358</v>
      </c>
      <c r="F14" s="153">
        <v>1619</v>
      </c>
      <c r="G14" s="153">
        <v>186</v>
      </c>
      <c r="H14" s="153">
        <v>102</v>
      </c>
      <c r="I14" s="153">
        <v>84</v>
      </c>
      <c r="J14" s="153">
        <v>24</v>
      </c>
      <c r="K14" s="153">
        <v>19</v>
      </c>
      <c r="L14" s="153">
        <v>5</v>
      </c>
      <c r="M14" s="153">
        <v>1239</v>
      </c>
      <c r="N14" s="153">
        <v>1238</v>
      </c>
      <c r="O14" s="153">
        <v>845</v>
      </c>
      <c r="P14" s="153">
        <v>104</v>
      </c>
      <c r="Q14" s="153">
        <v>37</v>
      </c>
      <c r="R14" s="153">
        <v>68</v>
      </c>
      <c r="S14" s="360" t="s">
        <v>141</v>
      </c>
    </row>
    <row r="15" spans="1:19" s="222" customFormat="1" ht="39.6" customHeight="1">
      <c r="A15" s="155" t="s">
        <v>284</v>
      </c>
      <c r="B15" s="234">
        <v>6</v>
      </c>
      <c r="C15" s="234">
        <v>92</v>
      </c>
      <c r="D15" s="235">
        <v>2700</v>
      </c>
      <c r="E15" s="236">
        <v>1238</v>
      </c>
      <c r="F15" s="236">
        <v>1462</v>
      </c>
      <c r="G15" s="235">
        <v>170</v>
      </c>
      <c r="H15" s="236">
        <v>91</v>
      </c>
      <c r="I15" s="236">
        <v>79</v>
      </c>
      <c r="J15" s="235">
        <v>19</v>
      </c>
      <c r="K15" s="236">
        <v>15</v>
      </c>
      <c r="L15" s="236">
        <v>4</v>
      </c>
      <c r="M15" s="236">
        <v>1126</v>
      </c>
      <c r="N15" s="253">
        <v>1126</v>
      </c>
      <c r="O15" s="237">
        <v>867</v>
      </c>
      <c r="P15" s="236">
        <v>104</v>
      </c>
      <c r="Q15" s="236">
        <v>37</v>
      </c>
      <c r="R15" s="236">
        <v>65</v>
      </c>
      <c r="S15" s="360" t="s">
        <v>230</v>
      </c>
    </row>
    <row r="16" spans="1:19" s="222" customFormat="1" ht="39.6" customHeight="1">
      <c r="A16" s="155" t="s">
        <v>359</v>
      </c>
      <c r="B16" s="234">
        <v>6</v>
      </c>
      <c r="C16" s="234">
        <v>89</v>
      </c>
      <c r="D16" s="235">
        <v>2503</v>
      </c>
      <c r="E16" s="236">
        <v>1198</v>
      </c>
      <c r="F16" s="236">
        <v>1305</v>
      </c>
      <c r="G16" s="235">
        <v>172</v>
      </c>
      <c r="H16" s="236">
        <v>94</v>
      </c>
      <c r="I16" s="236">
        <v>78</v>
      </c>
      <c r="J16" s="235">
        <v>23</v>
      </c>
      <c r="K16" s="236">
        <v>15</v>
      </c>
      <c r="L16" s="236">
        <v>8</v>
      </c>
      <c r="M16" s="236">
        <v>994</v>
      </c>
      <c r="N16" s="253">
        <v>994</v>
      </c>
      <c r="O16" s="237">
        <v>826</v>
      </c>
      <c r="P16" s="236">
        <v>103.885</v>
      </c>
      <c r="Q16" s="236">
        <v>37.679</v>
      </c>
      <c r="R16" s="236">
        <v>57</v>
      </c>
      <c r="S16" s="360" t="s">
        <v>359</v>
      </c>
    </row>
    <row r="17" spans="1:19" s="222" customFormat="1" ht="39.6" customHeight="1">
      <c r="A17" s="155" t="s">
        <v>511</v>
      </c>
      <c r="B17" s="234">
        <v>6</v>
      </c>
      <c r="C17" s="234">
        <v>84</v>
      </c>
      <c r="D17" s="235">
        <v>2359</v>
      </c>
      <c r="E17" s="236">
        <v>1135</v>
      </c>
      <c r="F17" s="236">
        <v>1224</v>
      </c>
      <c r="G17" s="235">
        <v>171</v>
      </c>
      <c r="H17" s="236">
        <v>101</v>
      </c>
      <c r="I17" s="236">
        <v>70</v>
      </c>
      <c r="J17" s="235">
        <v>20</v>
      </c>
      <c r="K17" s="236">
        <v>16</v>
      </c>
      <c r="L17" s="236">
        <v>4</v>
      </c>
      <c r="M17" s="236">
        <v>832</v>
      </c>
      <c r="N17" s="67">
        <v>830</v>
      </c>
      <c r="O17" s="237">
        <v>712</v>
      </c>
      <c r="P17" s="236">
        <v>103.885</v>
      </c>
      <c r="Q17" s="236">
        <v>37.729</v>
      </c>
      <c r="R17" s="236">
        <v>55</v>
      </c>
      <c r="S17" s="360" t="s">
        <v>510</v>
      </c>
    </row>
    <row r="18" spans="1:19" s="222" customFormat="1" ht="39.6" customHeight="1">
      <c r="A18" s="155" t="s">
        <v>651</v>
      </c>
      <c r="B18" s="234">
        <v>6</v>
      </c>
      <c r="C18" s="234">
        <v>79</v>
      </c>
      <c r="D18" s="235">
        <v>2198</v>
      </c>
      <c r="E18" s="236">
        <v>1042</v>
      </c>
      <c r="F18" s="236">
        <v>1156</v>
      </c>
      <c r="G18" s="235">
        <v>163</v>
      </c>
      <c r="H18" s="236">
        <v>96</v>
      </c>
      <c r="I18" s="236">
        <v>67</v>
      </c>
      <c r="J18" s="235">
        <v>20</v>
      </c>
      <c r="K18" s="236">
        <v>17</v>
      </c>
      <c r="L18" s="236">
        <v>3</v>
      </c>
      <c r="M18" s="236">
        <v>864</v>
      </c>
      <c r="N18" s="67" t="s">
        <v>97</v>
      </c>
      <c r="O18" s="237">
        <v>699</v>
      </c>
      <c r="P18" s="236">
        <v>104</v>
      </c>
      <c r="Q18" s="236">
        <v>38</v>
      </c>
      <c r="R18" s="236">
        <v>169</v>
      </c>
      <c r="S18" s="360" t="s">
        <v>651</v>
      </c>
    </row>
    <row r="19" spans="1:19" s="222" customFormat="1" ht="39.6" customHeight="1">
      <c r="A19" s="155" t="s">
        <v>721</v>
      </c>
      <c r="B19" s="234">
        <v>6</v>
      </c>
      <c r="C19" s="234">
        <v>77</v>
      </c>
      <c r="D19" s="235">
        <v>2088</v>
      </c>
      <c r="E19" s="236">
        <v>993</v>
      </c>
      <c r="F19" s="236">
        <v>1095</v>
      </c>
      <c r="G19" s="235">
        <v>160</v>
      </c>
      <c r="H19" s="236">
        <v>94</v>
      </c>
      <c r="I19" s="236">
        <v>66</v>
      </c>
      <c r="J19" s="235">
        <v>20</v>
      </c>
      <c r="K19" s="236">
        <v>18</v>
      </c>
      <c r="L19" s="236">
        <v>2</v>
      </c>
      <c r="M19" s="236">
        <v>823</v>
      </c>
      <c r="N19" s="67">
        <v>823</v>
      </c>
      <c r="O19" s="237">
        <v>710</v>
      </c>
      <c r="P19" s="236">
        <v>104</v>
      </c>
      <c r="Q19" s="236">
        <v>38</v>
      </c>
      <c r="R19" s="236">
        <v>168</v>
      </c>
      <c r="S19" s="360" t="s">
        <v>720</v>
      </c>
    </row>
    <row r="20" spans="1:19" s="222" customFormat="1" ht="39.6" customHeight="1">
      <c r="A20" s="155" t="s">
        <v>904</v>
      </c>
      <c r="B20" s="234">
        <v>6</v>
      </c>
      <c r="C20" s="234">
        <v>81</v>
      </c>
      <c r="D20" s="235">
        <v>2091</v>
      </c>
      <c r="E20" s="236">
        <f>D20-F20</f>
        <v>1012</v>
      </c>
      <c r="F20" s="236">
        <v>1079</v>
      </c>
      <c r="G20" s="235">
        <v>165</v>
      </c>
      <c r="H20" s="236">
        <f>G20-I20</f>
        <v>85</v>
      </c>
      <c r="I20" s="236">
        <v>80</v>
      </c>
      <c r="J20" s="235">
        <v>20</v>
      </c>
      <c r="K20" s="236">
        <f>J20-L20</f>
        <v>16</v>
      </c>
      <c r="L20" s="236">
        <v>4</v>
      </c>
      <c r="M20" s="236">
        <v>701</v>
      </c>
      <c r="N20" s="67">
        <v>700</v>
      </c>
      <c r="O20" s="237">
        <v>712</v>
      </c>
      <c r="P20" s="236">
        <v>96</v>
      </c>
      <c r="Q20" s="236">
        <v>40</v>
      </c>
      <c r="R20" s="236">
        <v>151</v>
      </c>
      <c r="S20" s="360" t="s">
        <v>905</v>
      </c>
    </row>
    <row r="21" spans="1:19" s="36" customFormat="1" ht="5.25" customHeight="1" thickBot="1">
      <c r="A21" s="436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38"/>
    </row>
    <row r="22" spans="1:19" s="13" customFormat="1" ht="13.5" customHeight="1">
      <c r="A22" s="494" t="s">
        <v>642</v>
      </c>
      <c r="B22" s="454"/>
      <c r="C22" s="454"/>
      <c r="D22" s="454"/>
      <c r="E22" s="50"/>
      <c r="F22" s="50"/>
      <c r="G22" s="50"/>
      <c r="H22" s="50"/>
      <c r="I22" s="50"/>
      <c r="J22" s="50"/>
      <c r="K22" s="50"/>
      <c r="L22" s="399"/>
      <c r="M22" s="398"/>
      <c r="N22" s="457"/>
      <c r="O22" s="457"/>
      <c r="P22" s="456"/>
      <c r="Q22" s="456"/>
      <c r="R22" s="495"/>
      <c r="S22" s="146" t="s">
        <v>137</v>
      </c>
    </row>
    <row r="23" spans="1:19" s="13" customFormat="1" ht="13.5" customHeight="1">
      <c r="A23" s="439" t="s">
        <v>762</v>
      </c>
      <c r="B23" s="440"/>
      <c r="C23" s="440"/>
      <c r="D23" s="440"/>
      <c r="E23" s="50"/>
      <c r="F23" s="50"/>
      <c r="G23" s="50"/>
      <c r="H23" s="50"/>
      <c r="I23" s="50"/>
      <c r="J23" s="50"/>
      <c r="K23" s="50"/>
      <c r="L23" s="399"/>
      <c r="M23" s="398"/>
      <c r="N23" s="457"/>
      <c r="O23" s="457"/>
      <c r="P23" s="456"/>
      <c r="Q23" s="456"/>
      <c r="R23" s="495"/>
      <c r="S23" s="146" t="s">
        <v>759</v>
      </c>
    </row>
    <row r="24" spans="1:19" s="13" customFormat="1" ht="13.5" customHeight="1">
      <c r="A24" s="439" t="s">
        <v>763</v>
      </c>
      <c r="B24" s="440"/>
      <c r="C24" s="440"/>
      <c r="D24" s="440"/>
      <c r="E24" s="50"/>
      <c r="F24" s="50"/>
      <c r="G24" s="50"/>
      <c r="H24" s="50"/>
      <c r="I24" s="50"/>
      <c r="J24" s="50"/>
      <c r="K24" s="50"/>
      <c r="L24" s="399"/>
      <c r="M24" s="398"/>
      <c r="N24" s="457"/>
      <c r="O24" s="457"/>
      <c r="P24" s="456"/>
      <c r="Q24" s="456"/>
      <c r="R24" s="495"/>
      <c r="S24" s="146" t="s">
        <v>765</v>
      </c>
    </row>
    <row r="25" spans="1:19" s="13" customFormat="1" ht="13.5" customHeight="1">
      <c r="A25" s="439" t="s">
        <v>764</v>
      </c>
      <c r="B25" s="440"/>
      <c r="C25" s="440"/>
      <c r="D25" s="440"/>
      <c r="E25" s="50"/>
      <c r="F25" s="50"/>
      <c r="G25" s="50"/>
      <c r="H25" s="50"/>
      <c r="I25" s="50"/>
      <c r="J25" s="50"/>
      <c r="K25" s="50"/>
      <c r="L25" s="399"/>
      <c r="M25" s="398"/>
      <c r="N25" s="457"/>
      <c r="O25" s="457"/>
      <c r="P25" s="456"/>
      <c r="Q25" s="456"/>
      <c r="R25" s="495"/>
      <c r="S25" s="146" t="s">
        <v>767</v>
      </c>
    </row>
    <row r="26" spans="1:19" s="13" customFormat="1" ht="13.5" customHeight="1">
      <c r="A26" s="784"/>
      <c r="B26" s="784"/>
      <c r="C26" s="784"/>
      <c r="D26" s="784"/>
      <c r="E26" s="784"/>
      <c r="F26" s="784"/>
      <c r="G26" s="784"/>
      <c r="H26" s="784"/>
      <c r="I26" s="784"/>
      <c r="J26" s="784"/>
      <c r="K26" s="784"/>
      <c r="L26" s="784"/>
      <c r="M26" s="398"/>
      <c r="N26" s="457"/>
      <c r="O26" s="457"/>
      <c r="P26" s="456"/>
      <c r="Q26" s="50"/>
      <c r="R26" s="495"/>
      <c r="S26" s="385" t="s">
        <v>768</v>
      </c>
    </row>
    <row r="27" spans="1:23" ht="13.5">
      <c r="A27" s="14"/>
      <c r="M27" s="4"/>
      <c r="N27" s="4"/>
      <c r="O27" s="4"/>
      <c r="P27" s="8"/>
      <c r="Q27" s="57"/>
      <c r="R27" s="57"/>
      <c r="S27" s="57"/>
      <c r="T27" s="57"/>
      <c r="U27" s="57"/>
      <c r="V27" s="57"/>
      <c r="W27" s="57"/>
    </row>
  </sheetData>
  <mergeCells count="23">
    <mergeCell ref="O9:O10"/>
    <mergeCell ref="P9:P10"/>
    <mergeCell ref="Q9:Q10"/>
    <mergeCell ref="R9:R10"/>
    <mergeCell ref="G8:I8"/>
    <mergeCell ref="J8:L8"/>
    <mergeCell ref="M8:N8"/>
    <mergeCell ref="A26:L26"/>
    <mergeCell ref="A3:L3"/>
    <mergeCell ref="M3:S3"/>
    <mergeCell ref="A7:A10"/>
    <mergeCell ref="D7:F7"/>
    <mergeCell ref="G7:I7"/>
    <mergeCell ref="J7:L7"/>
    <mergeCell ref="M7:N7"/>
    <mergeCell ref="O7:O8"/>
    <mergeCell ref="P7:P8"/>
    <mergeCell ref="B7:B8"/>
    <mergeCell ref="C7:C8"/>
    <mergeCell ref="Q7:Q8"/>
    <mergeCell ref="R7:R8"/>
    <mergeCell ref="S7:S10"/>
    <mergeCell ref="D8:F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2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Layout" zoomScaleSheetLayoutView="100" workbookViewId="0" topLeftCell="A13">
      <selection activeCell="A28" sqref="A28:L28"/>
    </sheetView>
  </sheetViews>
  <sheetFormatPr defaultColWidth="8.88671875" defaultRowHeight="13.5"/>
  <cols>
    <col min="1" max="1" width="9.3359375" style="0" customWidth="1"/>
    <col min="2" max="3" width="5.3359375" style="0" customWidth="1"/>
    <col min="4" max="4" width="6.21484375" style="0" customWidth="1"/>
    <col min="5" max="6" width="5.3359375" style="0" customWidth="1"/>
    <col min="7" max="7" width="5.4453125" style="0" customWidth="1"/>
    <col min="8" max="9" width="5.10546875" style="0" customWidth="1"/>
    <col min="10" max="10" width="3.88671875" style="0" customWidth="1"/>
    <col min="11" max="11" width="5.10546875" style="0" customWidth="1"/>
    <col min="12" max="12" width="5.3359375" style="0" customWidth="1"/>
    <col min="13" max="13" width="9.10546875" style="0" customWidth="1"/>
    <col min="14" max="15" width="8.77734375" style="0" customWidth="1"/>
    <col min="16" max="17" width="8.88671875" style="0" customWidth="1"/>
    <col min="18" max="18" width="8.77734375" style="0" customWidth="1"/>
    <col min="19" max="19" width="13.6640625" style="0" customWidth="1"/>
  </cols>
  <sheetData>
    <row r="1" spans="1:19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401"/>
    </row>
    <row r="2" spans="1:19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20.1" customHeight="1">
      <c r="A3" s="733" t="s">
        <v>684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 t="s">
        <v>906</v>
      </c>
      <c r="N3" s="733"/>
      <c r="O3" s="733"/>
      <c r="P3" s="733"/>
      <c r="Q3" s="733"/>
      <c r="R3" s="733"/>
      <c r="S3" s="733"/>
    </row>
    <row r="4" spans="1:19" ht="1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</row>
    <row r="5" spans="1:19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5" customHeight="1" thickBot="1">
      <c r="A6" s="398" t="s">
        <v>10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99"/>
      <c r="M6" s="398"/>
      <c r="N6" s="223"/>
      <c r="O6" s="223"/>
      <c r="P6" s="223"/>
      <c r="Q6" s="223"/>
      <c r="R6" s="223"/>
      <c r="S6" s="146" t="s">
        <v>907</v>
      </c>
    </row>
    <row r="7" spans="1:19" ht="15" customHeight="1">
      <c r="A7" s="734" t="s">
        <v>325</v>
      </c>
      <c r="B7" s="752" t="s">
        <v>61</v>
      </c>
      <c r="C7" s="752" t="s">
        <v>44</v>
      </c>
      <c r="D7" s="737" t="s">
        <v>62</v>
      </c>
      <c r="E7" s="739"/>
      <c r="F7" s="734"/>
      <c r="G7" s="737" t="s">
        <v>46</v>
      </c>
      <c r="H7" s="739"/>
      <c r="I7" s="734"/>
      <c r="J7" s="737" t="s">
        <v>617</v>
      </c>
      <c r="K7" s="739"/>
      <c r="L7" s="739"/>
      <c r="M7" s="788" t="s">
        <v>680</v>
      </c>
      <c r="N7" s="737" t="s">
        <v>623</v>
      </c>
      <c r="O7" s="734"/>
      <c r="P7" s="752" t="s">
        <v>908</v>
      </c>
      <c r="Q7" s="752" t="s">
        <v>909</v>
      </c>
      <c r="R7" s="752" t="s">
        <v>616</v>
      </c>
      <c r="S7" s="741" t="s">
        <v>324</v>
      </c>
    </row>
    <row r="8" spans="1:19" ht="15" customHeight="1">
      <c r="A8" s="735"/>
      <c r="B8" s="753"/>
      <c r="C8" s="753"/>
      <c r="D8" s="742" t="s">
        <v>53</v>
      </c>
      <c r="E8" s="768"/>
      <c r="F8" s="779"/>
      <c r="G8" s="742" t="s">
        <v>47</v>
      </c>
      <c r="H8" s="768"/>
      <c r="I8" s="779"/>
      <c r="J8" s="742" t="s">
        <v>769</v>
      </c>
      <c r="K8" s="768"/>
      <c r="L8" s="768"/>
      <c r="M8" s="789"/>
      <c r="N8" s="742" t="s">
        <v>754</v>
      </c>
      <c r="O8" s="770"/>
      <c r="P8" s="776"/>
      <c r="Q8" s="776"/>
      <c r="R8" s="753"/>
      <c r="S8" s="742"/>
    </row>
    <row r="9" spans="1:19" ht="15" customHeight="1">
      <c r="A9" s="735"/>
      <c r="B9" s="747" t="s">
        <v>734</v>
      </c>
      <c r="C9" s="747" t="s">
        <v>283</v>
      </c>
      <c r="D9" s="379"/>
      <c r="E9" s="406" t="s">
        <v>32</v>
      </c>
      <c r="F9" s="406" t="s">
        <v>34</v>
      </c>
      <c r="G9" s="379"/>
      <c r="H9" s="406" t="s">
        <v>32</v>
      </c>
      <c r="I9" s="406" t="s">
        <v>34</v>
      </c>
      <c r="J9" s="379"/>
      <c r="K9" s="406" t="s">
        <v>32</v>
      </c>
      <c r="L9" s="355" t="s">
        <v>34</v>
      </c>
      <c r="M9" s="790" t="s">
        <v>59</v>
      </c>
      <c r="N9" s="406" t="s">
        <v>63</v>
      </c>
      <c r="O9" s="406" t="s">
        <v>620</v>
      </c>
      <c r="P9" s="747" t="s">
        <v>758</v>
      </c>
      <c r="Q9" s="747" t="s">
        <v>756</v>
      </c>
      <c r="R9" s="747" t="s">
        <v>757</v>
      </c>
      <c r="S9" s="742"/>
    </row>
    <row r="10" spans="1:19" ht="29.25" customHeight="1" thickBot="1">
      <c r="A10" s="754"/>
      <c r="B10" s="748"/>
      <c r="C10" s="748"/>
      <c r="D10" s="444"/>
      <c r="E10" s="444" t="s">
        <v>33</v>
      </c>
      <c r="F10" s="444" t="s">
        <v>35</v>
      </c>
      <c r="G10" s="444"/>
      <c r="H10" s="444" t="s">
        <v>33</v>
      </c>
      <c r="I10" s="444" t="s">
        <v>35</v>
      </c>
      <c r="J10" s="444"/>
      <c r="K10" s="444" t="s">
        <v>33</v>
      </c>
      <c r="L10" s="410" t="s">
        <v>35</v>
      </c>
      <c r="M10" s="791"/>
      <c r="N10" s="444" t="s">
        <v>770</v>
      </c>
      <c r="O10" s="444" t="s">
        <v>65</v>
      </c>
      <c r="P10" s="748"/>
      <c r="Q10" s="748"/>
      <c r="R10" s="748"/>
      <c r="S10" s="762"/>
    </row>
    <row r="11" spans="1:19" s="56" customFormat="1" ht="33.6" customHeight="1">
      <c r="A11" s="497" t="s">
        <v>185</v>
      </c>
      <c r="B11" s="67">
        <v>14</v>
      </c>
      <c r="C11" s="67">
        <v>404</v>
      </c>
      <c r="D11" s="67">
        <v>14291</v>
      </c>
      <c r="E11" s="67">
        <v>5845</v>
      </c>
      <c r="F11" s="67">
        <v>8446</v>
      </c>
      <c r="G11" s="67">
        <v>872</v>
      </c>
      <c r="H11" s="67">
        <v>385</v>
      </c>
      <c r="I11" s="67">
        <v>487</v>
      </c>
      <c r="J11" s="67">
        <v>71</v>
      </c>
      <c r="K11" s="67">
        <v>39</v>
      </c>
      <c r="L11" s="67">
        <v>32</v>
      </c>
      <c r="M11" s="67">
        <v>4897</v>
      </c>
      <c r="N11" s="67">
        <v>4728</v>
      </c>
      <c r="O11" s="67">
        <v>4603</v>
      </c>
      <c r="P11" s="67">
        <v>319</v>
      </c>
      <c r="Q11" s="67">
        <v>176</v>
      </c>
      <c r="R11" s="67">
        <v>430</v>
      </c>
      <c r="S11" s="257" t="s">
        <v>185</v>
      </c>
    </row>
    <row r="12" spans="1:19" ht="33.6" customHeight="1">
      <c r="A12" s="254" t="s">
        <v>180</v>
      </c>
      <c r="B12" s="68">
        <v>11</v>
      </c>
      <c r="C12" s="68">
        <v>347</v>
      </c>
      <c r="D12" s="68">
        <v>12504</v>
      </c>
      <c r="E12" s="68">
        <v>4992</v>
      </c>
      <c r="F12" s="68">
        <v>7512</v>
      </c>
      <c r="G12" s="68">
        <v>737</v>
      </c>
      <c r="H12" s="68">
        <v>303</v>
      </c>
      <c r="I12" s="68">
        <v>434</v>
      </c>
      <c r="J12" s="68">
        <v>56</v>
      </c>
      <c r="K12" s="68">
        <v>30</v>
      </c>
      <c r="L12" s="68">
        <v>26</v>
      </c>
      <c r="M12" s="68">
        <v>4322</v>
      </c>
      <c r="N12" s="68">
        <v>4057</v>
      </c>
      <c r="O12" s="68">
        <v>3971</v>
      </c>
      <c r="P12" s="68">
        <v>236</v>
      </c>
      <c r="Q12" s="68">
        <v>145</v>
      </c>
      <c r="R12" s="68">
        <v>362</v>
      </c>
      <c r="S12" s="255" t="s">
        <v>183</v>
      </c>
    </row>
    <row r="13" spans="1:19" ht="33.6" customHeight="1">
      <c r="A13" s="254" t="s">
        <v>910</v>
      </c>
      <c r="B13" s="68">
        <v>3</v>
      </c>
      <c r="C13" s="68">
        <v>57</v>
      </c>
      <c r="D13" s="68">
        <v>1787</v>
      </c>
      <c r="E13" s="68">
        <v>853</v>
      </c>
      <c r="F13" s="68">
        <v>934</v>
      </c>
      <c r="G13" s="68">
        <v>135</v>
      </c>
      <c r="H13" s="68">
        <v>82</v>
      </c>
      <c r="I13" s="68">
        <v>53</v>
      </c>
      <c r="J13" s="68">
        <v>15</v>
      </c>
      <c r="K13" s="68">
        <v>9</v>
      </c>
      <c r="L13" s="68">
        <v>6</v>
      </c>
      <c r="M13" s="68">
        <v>575</v>
      </c>
      <c r="N13" s="68">
        <v>671</v>
      </c>
      <c r="O13" s="68">
        <v>632</v>
      </c>
      <c r="P13" s="68">
        <v>83</v>
      </c>
      <c r="Q13" s="68">
        <v>31</v>
      </c>
      <c r="R13" s="68">
        <v>68</v>
      </c>
      <c r="S13" s="255" t="s">
        <v>184</v>
      </c>
    </row>
    <row r="14" spans="1:20" s="16" customFormat="1" ht="33.6" customHeight="1">
      <c r="A14" s="155" t="s">
        <v>141</v>
      </c>
      <c r="B14" s="119">
        <v>14</v>
      </c>
      <c r="C14" s="67">
        <v>404</v>
      </c>
      <c r="D14" s="67">
        <v>13638</v>
      </c>
      <c r="E14" s="67">
        <v>5493</v>
      </c>
      <c r="F14" s="67">
        <v>8145</v>
      </c>
      <c r="G14" s="67">
        <v>868</v>
      </c>
      <c r="H14" s="67">
        <v>377</v>
      </c>
      <c r="I14" s="67">
        <v>491</v>
      </c>
      <c r="J14" s="67">
        <v>67</v>
      </c>
      <c r="K14" s="67">
        <v>32</v>
      </c>
      <c r="L14" s="67">
        <v>35</v>
      </c>
      <c r="M14" s="67">
        <v>4868</v>
      </c>
      <c r="N14" s="67">
        <v>4443</v>
      </c>
      <c r="O14" s="67">
        <v>4384</v>
      </c>
      <c r="P14" s="67">
        <v>320</v>
      </c>
      <c r="Q14" s="67">
        <v>177</v>
      </c>
      <c r="R14" s="67">
        <v>349</v>
      </c>
      <c r="S14" s="360" t="s">
        <v>141</v>
      </c>
      <c r="T14" s="36"/>
    </row>
    <row r="15" spans="1:20" s="216" customFormat="1" ht="33.6" customHeight="1">
      <c r="A15" s="155" t="s">
        <v>284</v>
      </c>
      <c r="B15" s="119">
        <v>14</v>
      </c>
      <c r="C15" s="67">
        <v>404</v>
      </c>
      <c r="D15" s="67">
        <v>13352</v>
      </c>
      <c r="E15" s="67">
        <v>5429</v>
      </c>
      <c r="F15" s="67">
        <v>7923</v>
      </c>
      <c r="G15" s="67">
        <v>903</v>
      </c>
      <c r="H15" s="67">
        <v>402</v>
      </c>
      <c r="I15" s="67">
        <v>501</v>
      </c>
      <c r="J15" s="67">
        <v>64</v>
      </c>
      <c r="K15" s="67">
        <v>31</v>
      </c>
      <c r="L15" s="67">
        <v>33</v>
      </c>
      <c r="M15" s="67">
        <v>4761</v>
      </c>
      <c r="N15" s="67">
        <v>4578</v>
      </c>
      <c r="O15" s="67">
        <v>4606</v>
      </c>
      <c r="P15" s="67">
        <v>320</v>
      </c>
      <c r="Q15" s="67">
        <v>177</v>
      </c>
      <c r="R15" s="67">
        <v>348</v>
      </c>
      <c r="S15" s="360" t="s">
        <v>229</v>
      </c>
      <c r="T15" s="222"/>
    </row>
    <row r="16" spans="1:20" s="18" customFormat="1" ht="33.6" customHeight="1">
      <c r="A16" s="155" t="s">
        <v>359</v>
      </c>
      <c r="B16" s="119">
        <v>14</v>
      </c>
      <c r="C16" s="67">
        <v>395</v>
      </c>
      <c r="D16" s="67">
        <v>12562</v>
      </c>
      <c r="E16" s="67">
        <v>5066</v>
      </c>
      <c r="F16" s="67">
        <v>7496</v>
      </c>
      <c r="G16" s="67">
        <v>873</v>
      </c>
      <c r="H16" s="67">
        <v>384</v>
      </c>
      <c r="I16" s="67">
        <v>489</v>
      </c>
      <c r="J16" s="67">
        <v>69</v>
      </c>
      <c r="K16" s="67">
        <v>37</v>
      </c>
      <c r="L16" s="67">
        <v>32</v>
      </c>
      <c r="M16" s="67">
        <v>4452</v>
      </c>
      <c r="N16" s="67">
        <v>3860</v>
      </c>
      <c r="O16" s="67">
        <v>3801</v>
      </c>
      <c r="P16" s="67">
        <v>319.413</v>
      </c>
      <c r="Q16" s="67">
        <v>178.80499999999998</v>
      </c>
      <c r="R16" s="67">
        <v>342</v>
      </c>
      <c r="S16" s="360" t="s">
        <v>359</v>
      </c>
      <c r="T16" s="35"/>
    </row>
    <row r="17" spans="1:20" s="18" customFormat="1" ht="33.6" customHeight="1">
      <c r="A17" s="155" t="s">
        <v>511</v>
      </c>
      <c r="B17" s="119">
        <v>14</v>
      </c>
      <c r="C17" s="67">
        <v>385</v>
      </c>
      <c r="D17" s="67">
        <v>11507</v>
      </c>
      <c r="E17" s="67">
        <v>4665</v>
      </c>
      <c r="F17" s="67">
        <v>6842</v>
      </c>
      <c r="G17" s="67">
        <v>846</v>
      </c>
      <c r="H17" s="67">
        <v>383</v>
      </c>
      <c r="I17" s="67">
        <v>463</v>
      </c>
      <c r="J17" s="67">
        <v>59</v>
      </c>
      <c r="K17" s="67">
        <v>27</v>
      </c>
      <c r="L17" s="67">
        <v>32</v>
      </c>
      <c r="M17" s="67">
        <v>4233</v>
      </c>
      <c r="N17" s="67">
        <v>3250</v>
      </c>
      <c r="O17" s="67">
        <v>3285</v>
      </c>
      <c r="P17" s="67">
        <v>317.097</v>
      </c>
      <c r="Q17" s="67">
        <v>179.518</v>
      </c>
      <c r="R17" s="67">
        <v>339</v>
      </c>
      <c r="S17" s="360" t="s">
        <v>510</v>
      </c>
      <c r="T17" s="35"/>
    </row>
    <row r="18" spans="1:20" s="18" customFormat="1" ht="33.6" customHeight="1">
      <c r="A18" s="155" t="s">
        <v>651</v>
      </c>
      <c r="B18" s="119">
        <v>14</v>
      </c>
      <c r="C18" s="67">
        <v>371</v>
      </c>
      <c r="D18" s="67">
        <v>10332</v>
      </c>
      <c r="E18" s="67">
        <v>4186</v>
      </c>
      <c r="F18" s="67">
        <v>6146</v>
      </c>
      <c r="G18" s="67">
        <v>836</v>
      </c>
      <c r="H18" s="67">
        <v>369</v>
      </c>
      <c r="I18" s="67">
        <v>467</v>
      </c>
      <c r="J18" s="67">
        <v>59</v>
      </c>
      <c r="K18" s="67">
        <v>27</v>
      </c>
      <c r="L18" s="67">
        <v>32</v>
      </c>
      <c r="M18" s="67">
        <v>4459</v>
      </c>
      <c r="N18" s="67">
        <v>3325</v>
      </c>
      <c r="O18" s="67">
        <v>3347</v>
      </c>
      <c r="P18" s="67">
        <v>318</v>
      </c>
      <c r="Q18" s="67">
        <v>180</v>
      </c>
      <c r="R18" s="67">
        <v>560</v>
      </c>
      <c r="S18" s="360" t="s">
        <v>655</v>
      </c>
      <c r="T18" s="35"/>
    </row>
    <row r="19" spans="1:20" s="18" customFormat="1" ht="33.6" customHeight="1">
      <c r="A19" s="155" t="s">
        <v>721</v>
      </c>
      <c r="B19" s="119">
        <v>14</v>
      </c>
      <c r="C19" s="67">
        <v>370</v>
      </c>
      <c r="D19" s="67">
        <v>9919</v>
      </c>
      <c r="E19" s="67">
        <v>3989</v>
      </c>
      <c r="F19" s="67">
        <v>5930</v>
      </c>
      <c r="G19" s="67">
        <v>839</v>
      </c>
      <c r="H19" s="67">
        <v>363</v>
      </c>
      <c r="I19" s="67">
        <v>476</v>
      </c>
      <c r="J19" s="67">
        <v>63</v>
      </c>
      <c r="K19" s="67">
        <v>29</v>
      </c>
      <c r="L19" s="67">
        <v>34</v>
      </c>
      <c r="M19" s="67">
        <v>3708</v>
      </c>
      <c r="N19" s="67">
        <v>3322</v>
      </c>
      <c r="O19" s="67">
        <v>3347</v>
      </c>
      <c r="P19" s="67">
        <v>317</v>
      </c>
      <c r="Q19" s="67">
        <v>180</v>
      </c>
      <c r="R19" s="67">
        <v>562</v>
      </c>
      <c r="S19" s="360" t="s">
        <v>720</v>
      </c>
      <c r="T19" s="35"/>
    </row>
    <row r="20" spans="1:20" s="18" customFormat="1" ht="33.6" customHeight="1">
      <c r="A20" s="155" t="s">
        <v>896</v>
      </c>
      <c r="B20" s="119">
        <f>SUM(B21:B22)</f>
        <v>14</v>
      </c>
      <c r="C20" s="67">
        <f aca="true" t="shared" si="0" ref="C20:R20">SUM(C21:C22)</f>
        <v>369</v>
      </c>
      <c r="D20" s="67">
        <f t="shared" si="0"/>
        <v>9767</v>
      </c>
      <c r="E20" s="67">
        <f t="shared" si="0"/>
        <v>3901</v>
      </c>
      <c r="F20" s="67">
        <f t="shared" si="0"/>
        <v>5866</v>
      </c>
      <c r="G20" s="67">
        <f t="shared" si="0"/>
        <v>837</v>
      </c>
      <c r="H20" s="67">
        <f t="shared" si="0"/>
        <v>351</v>
      </c>
      <c r="I20" s="67">
        <f t="shared" si="0"/>
        <v>486</v>
      </c>
      <c r="J20" s="67">
        <f t="shared" si="0"/>
        <v>64</v>
      </c>
      <c r="K20" s="67">
        <f t="shared" si="0"/>
        <v>24</v>
      </c>
      <c r="L20" s="67">
        <f t="shared" si="0"/>
        <v>40</v>
      </c>
      <c r="M20" s="67">
        <f t="shared" si="0"/>
        <v>3257</v>
      </c>
      <c r="N20" s="67">
        <f t="shared" si="0"/>
        <v>3124</v>
      </c>
      <c r="O20" s="67">
        <f t="shared" si="0"/>
        <v>3148</v>
      </c>
      <c r="P20" s="67">
        <f t="shared" si="0"/>
        <v>319</v>
      </c>
      <c r="Q20" s="67">
        <f t="shared" si="0"/>
        <v>169</v>
      </c>
      <c r="R20" s="67">
        <f t="shared" si="0"/>
        <v>551</v>
      </c>
      <c r="S20" s="360" t="s">
        <v>911</v>
      </c>
      <c r="T20" s="35"/>
    </row>
    <row r="21" spans="1:20" s="216" customFormat="1" ht="33.6" customHeight="1">
      <c r="A21" s="387" t="s">
        <v>171</v>
      </c>
      <c r="B21" s="65">
        <v>2</v>
      </c>
      <c r="C21" s="68">
        <v>33</v>
      </c>
      <c r="D21" s="68">
        <v>854</v>
      </c>
      <c r="E21" s="68">
        <f>D21-F21</f>
        <v>399</v>
      </c>
      <c r="F21" s="68">
        <v>455</v>
      </c>
      <c r="G21" s="68">
        <v>90</v>
      </c>
      <c r="H21" s="68">
        <f>G21-I21</f>
        <v>48</v>
      </c>
      <c r="I21" s="68">
        <v>42</v>
      </c>
      <c r="J21" s="68">
        <v>4</v>
      </c>
      <c r="K21" s="68">
        <f>J21-L21</f>
        <v>1</v>
      </c>
      <c r="L21" s="68">
        <v>3</v>
      </c>
      <c r="M21" s="68">
        <v>266</v>
      </c>
      <c r="N21" s="68">
        <v>266</v>
      </c>
      <c r="O21" s="68">
        <v>279</v>
      </c>
      <c r="P21" s="68">
        <v>58</v>
      </c>
      <c r="Q21" s="68">
        <v>20</v>
      </c>
      <c r="R21" s="68">
        <v>51</v>
      </c>
      <c r="S21" s="46" t="s">
        <v>76</v>
      </c>
      <c r="T21" s="222"/>
    </row>
    <row r="22" spans="1:20" s="216" customFormat="1" ht="33.6" customHeight="1">
      <c r="A22" s="387" t="s">
        <v>173</v>
      </c>
      <c r="B22" s="65">
        <v>12</v>
      </c>
      <c r="C22" s="68">
        <v>336</v>
      </c>
      <c r="D22" s="68">
        <v>8913</v>
      </c>
      <c r="E22" s="68">
        <f>D22-F22</f>
        <v>3502</v>
      </c>
      <c r="F22" s="68">
        <v>5411</v>
      </c>
      <c r="G22" s="68">
        <v>747</v>
      </c>
      <c r="H22" s="68">
        <f>G22-I22</f>
        <v>303</v>
      </c>
      <c r="I22" s="68">
        <v>444</v>
      </c>
      <c r="J22" s="68">
        <v>60</v>
      </c>
      <c r="K22" s="68">
        <f>J22-L22</f>
        <v>23</v>
      </c>
      <c r="L22" s="68">
        <v>37</v>
      </c>
      <c r="M22" s="349">
        <v>2991</v>
      </c>
      <c r="N22" s="68">
        <v>2858</v>
      </c>
      <c r="O22" s="68">
        <v>2869</v>
      </c>
      <c r="P22" s="68">
        <v>261</v>
      </c>
      <c r="Q22" s="68">
        <v>149</v>
      </c>
      <c r="R22" s="68">
        <v>500</v>
      </c>
      <c r="S22" s="46" t="s">
        <v>77</v>
      </c>
      <c r="T22" s="222"/>
    </row>
    <row r="23" spans="1:20" s="16" customFormat="1" ht="8.25" customHeight="1" thickBot="1">
      <c r="A23" s="498"/>
      <c r="B23" s="496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99"/>
      <c r="N23" s="445"/>
      <c r="O23" s="445"/>
      <c r="P23" s="445"/>
      <c r="Q23" s="445"/>
      <c r="R23" s="445"/>
      <c r="S23" s="500"/>
      <c r="T23" s="36"/>
    </row>
    <row r="24" spans="1:19" s="13" customFormat="1" ht="13.5" customHeight="1">
      <c r="A24" s="439" t="s">
        <v>641</v>
      </c>
      <c r="B24" s="440"/>
      <c r="C24" s="440"/>
      <c r="D24" s="440"/>
      <c r="E24" s="50"/>
      <c r="F24" s="50"/>
      <c r="G24" s="50"/>
      <c r="H24" s="50"/>
      <c r="I24" s="50"/>
      <c r="J24" s="50"/>
      <c r="K24" s="50"/>
      <c r="L24" s="399"/>
      <c r="M24" s="501"/>
      <c r="N24" s="457"/>
      <c r="O24" s="457"/>
      <c r="P24" s="456"/>
      <c r="Q24" s="456"/>
      <c r="R24" s="495"/>
      <c r="S24" s="146" t="s">
        <v>912</v>
      </c>
    </row>
    <row r="25" spans="1:19" s="127" customFormat="1" ht="12" customHeight="1">
      <c r="A25" s="785" t="s">
        <v>771</v>
      </c>
      <c r="B25" s="785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6" t="s">
        <v>773</v>
      </c>
      <c r="N25" s="786"/>
      <c r="O25" s="786"/>
      <c r="P25" s="786"/>
      <c r="Q25" s="786"/>
      <c r="R25" s="786"/>
      <c r="S25" s="786"/>
    </row>
    <row r="26" spans="1:19" s="127" customFormat="1" ht="12" customHeight="1">
      <c r="A26" s="383" t="s">
        <v>772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786" t="s">
        <v>1167</v>
      </c>
      <c r="N26" s="786"/>
      <c r="O26" s="786"/>
      <c r="P26" s="786"/>
      <c r="Q26" s="786"/>
      <c r="R26" s="786"/>
      <c r="S26" s="786"/>
    </row>
    <row r="27" spans="1:19" s="127" customFormat="1" ht="12" customHeight="1">
      <c r="A27" s="383" t="s">
        <v>913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786" t="s">
        <v>1166</v>
      </c>
      <c r="N27" s="786"/>
      <c r="O27" s="786"/>
      <c r="P27" s="786"/>
      <c r="Q27" s="786"/>
      <c r="R27" s="786"/>
      <c r="S27" s="786"/>
    </row>
    <row r="28" spans="1:19" s="127" customFormat="1" ht="12" customHeight="1">
      <c r="A28" s="787" t="s">
        <v>914</v>
      </c>
      <c r="B28" s="787"/>
      <c r="C28" s="787"/>
      <c r="D28" s="787"/>
      <c r="E28" s="787"/>
      <c r="F28" s="787"/>
      <c r="G28" s="787"/>
      <c r="H28" s="787"/>
      <c r="I28" s="787"/>
      <c r="J28" s="787"/>
      <c r="K28" s="787"/>
      <c r="L28" s="787"/>
      <c r="M28" s="380"/>
      <c r="N28" s="380"/>
      <c r="O28" s="380"/>
      <c r="P28" s="380"/>
      <c r="Q28" s="380"/>
      <c r="R28" s="380"/>
      <c r="S28" s="385" t="s">
        <v>774</v>
      </c>
    </row>
    <row r="29" spans="1:25" s="127" customFormat="1" ht="1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</sheetData>
  <mergeCells count="29">
    <mergeCell ref="A28:L28"/>
    <mergeCell ref="M27:S27"/>
    <mergeCell ref="M26:S26"/>
    <mergeCell ref="A3:L3"/>
    <mergeCell ref="M3:S3"/>
    <mergeCell ref="A7:A10"/>
    <mergeCell ref="D7:F7"/>
    <mergeCell ref="G7:I7"/>
    <mergeCell ref="Q7:Q8"/>
    <mergeCell ref="S7:S10"/>
    <mergeCell ref="R7:R8"/>
    <mergeCell ref="C7:C8"/>
    <mergeCell ref="N8:O8"/>
    <mergeCell ref="M7:M8"/>
    <mergeCell ref="M9:M10"/>
    <mergeCell ref="R9:R10"/>
    <mergeCell ref="A25:L25"/>
    <mergeCell ref="M25:S25"/>
    <mergeCell ref="D8:F8"/>
    <mergeCell ref="G8:I8"/>
    <mergeCell ref="J8:L8"/>
    <mergeCell ref="B7:B8"/>
    <mergeCell ref="N7:O7"/>
    <mergeCell ref="J7:L7"/>
    <mergeCell ref="P7:P8"/>
    <mergeCell ref="Q9:Q10"/>
    <mergeCell ref="P9:P10"/>
    <mergeCell ref="C9:C10"/>
    <mergeCell ref="B9:B10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2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Layout" zoomScaleSheetLayoutView="100" workbookViewId="0" topLeftCell="A13">
      <selection activeCell="A26" sqref="A26:L26"/>
    </sheetView>
  </sheetViews>
  <sheetFormatPr defaultColWidth="8.88671875" defaultRowHeight="13.5"/>
  <cols>
    <col min="1" max="1" width="9.4453125" style="0" customWidth="1"/>
    <col min="2" max="3" width="5.4453125" style="0" customWidth="1"/>
    <col min="4" max="4" width="5.77734375" style="0" customWidth="1"/>
    <col min="5" max="5" width="5.3359375" style="0" customWidth="1"/>
    <col min="6" max="6" width="5.21484375" style="0" customWidth="1"/>
    <col min="7" max="7" width="5.10546875" style="0" customWidth="1"/>
    <col min="8" max="8" width="4.88671875" style="0" customWidth="1"/>
    <col min="9" max="9" width="4.99609375" style="0" customWidth="1"/>
    <col min="10" max="10" width="5.10546875" style="0" customWidth="1"/>
    <col min="11" max="11" width="4.88671875" style="0" customWidth="1"/>
    <col min="12" max="12" width="5.4453125" style="0" customWidth="1"/>
    <col min="13" max="13" width="9.88671875" style="0" customWidth="1"/>
    <col min="14" max="16" width="8.77734375" style="0" customWidth="1"/>
    <col min="17" max="17" width="9.21484375" style="0" customWidth="1"/>
    <col min="18" max="18" width="8.77734375" style="0" customWidth="1"/>
    <col min="19" max="19" width="12.77734375" style="0" customWidth="1"/>
  </cols>
  <sheetData>
    <row r="1" spans="1:19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401"/>
    </row>
    <row r="2" spans="1:19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20.1" customHeight="1">
      <c r="A3" s="733" t="s">
        <v>686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 t="s">
        <v>687</v>
      </c>
      <c r="N3" s="733"/>
      <c r="O3" s="733"/>
      <c r="P3" s="733"/>
      <c r="Q3" s="733"/>
      <c r="R3" s="733"/>
      <c r="S3" s="733"/>
    </row>
    <row r="4" spans="1:19" ht="1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</row>
    <row r="5" spans="1:19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19" ht="15" customHeight="1" thickBot="1">
      <c r="A6" s="398" t="s">
        <v>10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99"/>
      <c r="M6" s="398"/>
      <c r="N6" s="223"/>
      <c r="O6" s="223"/>
      <c r="P6" s="223"/>
      <c r="Q6" s="223"/>
      <c r="R6" s="223"/>
      <c r="S6" s="146" t="s">
        <v>895</v>
      </c>
    </row>
    <row r="7" spans="1:19" ht="15" customHeight="1">
      <c r="A7" s="734" t="s">
        <v>1</v>
      </c>
      <c r="B7" s="752" t="s">
        <v>61</v>
      </c>
      <c r="C7" s="752" t="s">
        <v>44</v>
      </c>
      <c r="D7" s="737" t="s">
        <v>62</v>
      </c>
      <c r="E7" s="739"/>
      <c r="F7" s="734"/>
      <c r="G7" s="737" t="s">
        <v>46</v>
      </c>
      <c r="H7" s="739"/>
      <c r="I7" s="734"/>
      <c r="J7" s="737" t="s">
        <v>617</v>
      </c>
      <c r="K7" s="739"/>
      <c r="L7" s="739"/>
      <c r="M7" s="788" t="s">
        <v>680</v>
      </c>
      <c r="N7" s="737" t="s">
        <v>623</v>
      </c>
      <c r="O7" s="734"/>
      <c r="P7" s="752" t="s">
        <v>915</v>
      </c>
      <c r="Q7" s="752" t="s">
        <v>909</v>
      </c>
      <c r="R7" s="752" t="s">
        <v>616</v>
      </c>
      <c r="S7" s="741" t="s">
        <v>234</v>
      </c>
    </row>
    <row r="8" spans="1:19" ht="15" customHeight="1">
      <c r="A8" s="735"/>
      <c r="B8" s="753"/>
      <c r="C8" s="753"/>
      <c r="D8" s="742" t="s">
        <v>53</v>
      </c>
      <c r="E8" s="768"/>
      <c r="F8" s="779"/>
      <c r="G8" s="742" t="s">
        <v>47</v>
      </c>
      <c r="H8" s="768"/>
      <c r="I8" s="779"/>
      <c r="J8" s="742" t="s">
        <v>769</v>
      </c>
      <c r="K8" s="768"/>
      <c r="L8" s="768"/>
      <c r="M8" s="789"/>
      <c r="N8" s="742" t="s">
        <v>754</v>
      </c>
      <c r="O8" s="770"/>
      <c r="P8" s="776"/>
      <c r="Q8" s="776"/>
      <c r="R8" s="753"/>
      <c r="S8" s="793"/>
    </row>
    <row r="9" spans="1:19" ht="15" customHeight="1">
      <c r="A9" s="735"/>
      <c r="B9" s="747" t="s">
        <v>734</v>
      </c>
      <c r="C9" s="747" t="s">
        <v>283</v>
      </c>
      <c r="D9" s="379"/>
      <c r="E9" s="406" t="s">
        <v>32</v>
      </c>
      <c r="F9" s="406" t="s">
        <v>34</v>
      </c>
      <c r="G9" s="379"/>
      <c r="H9" s="406" t="s">
        <v>32</v>
      </c>
      <c r="I9" s="406" t="s">
        <v>34</v>
      </c>
      <c r="J9" s="379"/>
      <c r="K9" s="406" t="s">
        <v>32</v>
      </c>
      <c r="L9" s="355" t="s">
        <v>34</v>
      </c>
      <c r="M9" s="790" t="s">
        <v>679</v>
      </c>
      <c r="N9" s="406" t="s">
        <v>63</v>
      </c>
      <c r="O9" s="406" t="s">
        <v>620</v>
      </c>
      <c r="P9" s="747" t="s">
        <v>758</v>
      </c>
      <c r="Q9" s="747" t="s">
        <v>756</v>
      </c>
      <c r="R9" s="747" t="s">
        <v>757</v>
      </c>
      <c r="S9" s="793"/>
    </row>
    <row r="10" spans="1:19" ht="29.25" customHeight="1" thickBot="1">
      <c r="A10" s="754"/>
      <c r="B10" s="792"/>
      <c r="C10" s="748"/>
      <c r="D10" s="506"/>
      <c r="E10" s="506" t="s">
        <v>33</v>
      </c>
      <c r="F10" s="506" t="s">
        <v>35</v>
      </c>
      <c r="G10" s="506"/>
      <c r="H10" s="506" t="s">
        <v>33</v>
      </c>
      <c r="I10" s="506" t="s">
        <v>35</v>
      </c>
      <c r="J10" s="444"/>
      <c r="K10" s="444" t="s">
        <v>33</v>
      </c>
      <c r="L10" s="410" t="s">
        <v>35</v>
      </c>
      <c r="M10" s="795"/>
      <c r="N10" s="444" t="s">
        <v>770</v>
      </c>
      <c r="O10" s="444" t="s">
        <v>65</v>
      </c>
      <c r="P10" s="748"/>
      <c r="Q10" s="748"/>
      <c r="R10" s="748"/>
      <c r="S10" s="794"/>
    </row>
    <row r="11" spans="1:19" s="18" customFormat="1" ht="40.5" customHeight="1">
      <c r="A11" s="507" t="s">
        <v>786</v>
      </c>
      <c r="B11" s="67">
        <v>7</v>
      </c>
      <c r="C11" s="67">
        <v>216</v>
      </c>
      <c r="D11" s="67">
        <v>8027</v>
      </c>
      <c r="E11" s="67">
        <v>5100</v>
      </c>
      <c r="F11" s="67">
        <v>2927</v>
      </c>
      <c r="G11" s="67">
        <v>432</v>
      </c>
      <c r="H11" s="67">
        <v>314</v>
      </c>
      <c r="I11" s="67">
        <v>118</v>
      </c>
      <c r="J11" s="67">
        <v>37</v>
      </c>
      <c r="K11" s="67">
        <v>33</v>
      </c>
      <c r="L11" s="67">
        <v>4</v>
      </c>
      <c r="M11" s="67">
        <v>2763</v>
      </c>
      <c r="N11" s="67">
        <v>2713</v>
      </c>
      <c r="O11" s="67">
        <v>2641</v>
      </c>
      <c r="P11" s="67">
        <v>299</v>
      </c>
      <c r="Q11" s="67">
        <v>83</v>
      </c>
      <c r="R11" s="67">
        <v>230</v>
      </c>
      <c r="S11" s="508" t="s">
        <v>786</v>
      </c>
    </row>
    <row r="12" spans="1:19" ht="40.5" customHeight="1">
      <c r="A12" s="254" t="s">
        <v>180</v>
      </c>
      <c r="B12" s="68">
        <v>7</v>
      </c>
      <c r="C12" s="68">
        <v>216</v>
      </c>
      <c r="D12" s="68">
        <v>8027</v>
      </c>
      <c r="E12" s="68">
        <v>5100</v>
      </c>
      <c r="F12" s="68">
        <v>2927</v>
      </c>
      <c r="G12" s="68">
        <v>432</v>
      </c>
      <c r="H12" s="68">
        <v>314</v>
      </c>
      <c r="I12" s="68">
        <v>118</v>
      </c>
      <c r="J12" s="68">
        <v>37</v>
      </c>
      <c r="K12" s="68">
        <v>33</v>
      </c>
      <c r="L12" s="68">
        <v>4</v>
      </c>
      <c r="M12" s="68">
        <v>2763</v>
      </c>
      <c r="N12" s="68">
        <v>2713</v>
      </c>
      <c r="O12" s="68">
        <v>2641</v>
      </c>
      <c r="P12" s="68">
        <v>299</v>
      </c>
      <c r="Q12" s="68">
        <v>83</v>
      </c>
      <c r="R12" s="68">
        <v>230</v>
      </c>
      <c r="S12" s="255" t="s">
        <v>183</v>
      </c>
    </row>
    <row r="13" spans="1:19" ht="40.5" customHeight="1">
      <c r="A13" s="254" t="s">
        <v>181</v>
      </c>
      <c r="B13" s="116">
        <v>0</v>
      </c>
      <c r="C13" s="66">
        <v>0</v>
      </c>
      <c r="D13" s="66">
        <v>0</v>
      </c>
      <c r="E13" s="68">
        <v>0</v>
      </c>
      <c r="F13" s="66">
        <v>0</v>
      </c>
      <c r="G13" s="66">
        <v>0</v>
      </c>
      <c r="H13" s="68">
        <v>0</v>
      </c>
      <c r="I13" s="66">
        <v>0</v>
      </c>
      <c r="J13" s="66">
        <v>0</v>
      </c>
      <c r="K13" s="117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255" t="s">
        <v>184</v>
      </c>
    </row>
    <row r="14" spans="1:20" s="26" customFormat="1" ht="40.5" customHeight="1">
      <c r="A14" s="155" t="s">
        <v>141</v>
      </c>
      <c r="B14" s="119">
        <v>7</v>
      </c>
      <c r="C14" s="67">
        <v>216</v>
      </c>
      <c r="D14" s="67">
        <v>7776</v>
      </c>
      <c r="E14" s="67">
        <v>4905</v>
      </c>
      <c r="F14" s="67">
        <v>2871</v>
      </c>
      <c r="G14" s="67">
        <v>421</v>
      </c>
      <c r="H14" s="67">
        <v>298</v>
      </c>
      <c r="I14" s="67">
        <v>123</v>
      </c>
      <c r="J14" s="67">
        <v>37</v>
      </c>
      <c r="K14" s="67">
        <v>33</v>
      </c>
      <c r="L14" s="67">
        <v>4</v>
      </c>
      <c r="M14" s="67">
        <v>2684</v>
      </c>
      <c r="N14" s="67">
        <v>2491</v>
      </c>
      <c r="O14" s="67">
        <v>2517</v>
      </c>
      <c r="P14" s="67">
        <v>289</v>
      </c>
      <c r="Q14" s="67">
        <v>86</v>
      </c>
      <c r="R14" s="67">
        <v>216</v>
      </c>
      <c r="S14" s="360" t="s">
        <v>141</v>
      </c>
      <c r="T14" s="45"/>
    </row>
    <row r="15" spans="1:20" s="223" customFormat="1" ht="40.5" customHeight="1">
      <c r="A15" s="155" t="s">
        <v>284</v>
      </c>
      <c r="B15" s="119">
        <v>7</v>
      </c>
      <c r="C15" s="67">
        <v>216</v>
      </c>
      <c r="D15" s="67">
        <v>7606</v>
      </c>
      <c r="E15" s="67">
        <v>4813</v>
      </c>
      <c r="F15" s="67">
        <v>2793</v>
      </c>
      <c r="G15" s="67">
        <v>422</v>
      </c>
      <c r="H15" s="67">
        <v>295</v>
      </c>
      <c r="I15" s="67">
        <v>127</v>
      </c>
      <c r="J15" s="67">
        <v>36</v>
      </c>
      <c r="K15" s="67">
        <v>33</v>
      </c>
      <c r="L15" s="67">
        <v>3</v>
      </c>
      <c r="M15" s="67">
        <v>2667</v>
      </c>
      <c r="N15" s="67">
        <v>2527</v>
      </c>
      <c r="O15" s="67">
        <v>2560</v>
      </c>
      <c r="P15" s="67">
        <v>289</v>
      </c>
      <c r="Q15" s="67">
        <v>90</v>
      </c>
      <c r="R15" s="67">
        <v>216</v>
      </c>
      <c r="S15" s="360" t="s">
        <v>230</v>
      </c>
      <c r="T15" s="233"/>
    </row>
    <row r="16" spans="1:20" s="223" customFormat="1" ht="40.5" customHeight="1">
      <c r="A16" s="155" t="s">
        <v>359</v>
      </c>
      <c r="B16" s="119">
        <v>7</v>
      </c>
      <c r="C16" s="67">
        <v>213</v>
      </c>
      <c r="D16" s="67">
        <v>7194</v>
      </c>
      <c r="E16" s="67">
        <v>4568</v>
      </c>
      <c r="F16" s="67">
        <v>2626</v>
      </c>
      <c r="G16" s="67">
        <v>415</v>
      </c>
      <c r="H16" s="67">
        <v>291</v>
      </c>
      <c r="I16" s="67">
        <v>124</v>
      </c>
      <c r="J16" s="67">
        <v>35</v>
      </c>
      <c r="K16" s="67">
        <v>32</v>
      </c>
      <c r="L16" s="67">
        <v>3</v>
      </c>
      <c r="M16" s="67">
        <v>2567</v>
      </c>
      <c r="N16" s="67">
        <v>2209</v>
      </c>
      <c r="O16" s="67">
        <v>2211</v>
      </c>
      <c r="P16" s="67">
        <v>289.404</v>
      </c>
      <c r="Q16" s="67">
        <v>90.454</v>
      </c>
      <c r="R16" s="67">
        <v>215</v>
      </c>
      <c r="S16" s="360" t="s">
        <v>359</v>
      </c>
      <c r="T16" s="233"/>
    </row>
    <row r="17" spans="1:20" s="223" customFormat="1" ht="40.5" customHeight="1">
      <c r="A17" s="155" t="s">
        <v>511</v>
      </c>
      <c r="B17" s="119">
        <v>7</v>
      </c>
      <c r="C17" s="67">
        <v>205</v>
      </c>
      <c r="D17" s="67">
        <v>6449</v>
      </c>
      <c r="E17" s="67">
        <v>4101</v>
      </c>
      <c r="F17" s="67">
        <v>2348</v>
      </c>
      <c r="G17" s="67">
        <v>400</v>
      </c>
      <c r="H17" s="67">
        <v>279</v>
      </c>
      <c r="I17" s="67">
        <v>121</v>
      </c>
      <c r="J17" s="67">
        <v>36</v>
      </c>
      <c r="K17" s="67">
        <v>29</v>
      </c>
      <c r="L17" s="67">
        <v>7</v>
      </c>
      <c r="M17" s="67">
        <v>2453</v>
      </c>
      <c r="N17" s="67">
        <v>1791</v>
      </c>
      <c r="O17" s="67">
        <v>1796</v>
      </c>
      <c r="P17" s="67">
        <v>289.404</v>
      </c>
      <c r="Q17" s="67">
        <v>90.405</v>
      </c>
      <c r="R17" s="67">
        <v>212</v>
      </c>
      <c r="S17" s="360" t="s">
        <v>510</v>
      </c>
      <c r="T17" s="233"/>
    </row>
    <row r="18" spans="1:20" s="223" customFormat="1" ht="40.5" customHeight="1">
      <c r="A18" s="155" t="s">
        <v>656</v>
      </c>
      <c r="B18" s="119">
        <v>7</v>
      </c>
      <c r="C18" s="67">
        <v>198</v>
      </c>
      <c r="D18" s="67">
        <v>5810</v>
      </c>
      <c r="E18" s="67">
        <v>3678</v>
      </c>
      <c r="F18" s="67">
        <v>2132</v>
      </c>
      <c r="G18" s="67">
        <v>399</v>
      </c>
      <c r="H18" s="67">
        <v>267</v>
      </c>
      <c r="I18" s="67">
        <v>132</v>
      </c>
      <c r="J18" s="67">
        <v>36</v>
      </c>
      <c r="K18" s="67">
        <v>29</v>
      </c>
      <c r="L18" s="67">
        <v>7</v>
      </c>
      <c r="M18" s="353">
        <v>2482</v>
      </c>
      <c r="N18" s="67">
        <v>1865</v>
      </c>
      <c r="O18" s="67">
        <v>1874</v>
      </c>
      <c r="P18" s="67">
        <v>289</v>
      </c>
      <c r="Q18" s="67">
        <v>91</v>
      </c>
      <c r="R18" s="67">
        <v>312</v>
      </c>
      <c r="S18" s="360" t="s">
        <v>651</v>
      </c>
      <c r="T18" s="233"/>
    </row>
    <row r="19" spans="1:20" s="223" customFormat="1" ht="40.5" customHeight="1">
      <c r="A19" s="155" t="s">
        <v>721</v>
      </c>
      <c r="B19" s="119">
        <v>7</v>
      </c>
      <c r="C19" s="67">
        <v>193</v>
      </c>
      <c r="D19" s="67">
        <v>5478</v>
      </c>
      <c r="E19" s="67">
        <v>3437</v>
      </c>
      <c r="F19" s="67">
        <v>2041</v>
      </c>
      <c r="G19" s="67">
        <v>381</v>
      </c>
      <c r="H19" s="67">
        <v>252</v>
      </c>
      <c r="I19" s="67">
        <v>129</v>
      </c>
      <c r="J19" s="67">
        <v>35</v>
      </c>
      <c r="K19" s="67">
        <v>25</v>
      </c>
      <c r="L19" s="67">
        <v>10</v>
      </c>
      <c r="M19" s="353">
        <v>2139</v>
      </c>
      <c r="N19" s="67">
        <v>1861</v>
      </c>
      <c r="O19" s="67">
        <v>1853</v>
      </c>
      <c r="P19" s="67">
        <v>289</v>
      </c>
      <c r="Q19" s="67">
        <v>91</v>
      </c>
      <c r="R19" s="67">
        <v>316</v>
      </c>
      <c r="S19" s="360" t="s">
        <v>720</v>
      </c>
      <c r="T19" s="233"/>
    </row>
    <row r="20" spans="1:20" s="223" customFormat="1" ht="40.5" customHeight="1">
      <c r="A20" s="155" t="s">
        <v>916</v>
      </c>
      <c r="B20" s="119">
        <v>7</v>
      </c>
      <c r="C20" s="67">
        <v>193</v>
      </c>
      <c r="D20" s="67">
        <v>5444</v>
      </c>
      <c r="E20" s="67">
        <f>D20-F20</f>
        <v>3408</v>
      </c>
      <c r="F20" s="67">
        <v>2036</v>
      </c>
      <c r="G20" s="67">
        <v>388</v>
      </c>
      <c r="H20" s="67">
        <f>G20-I20</f>
        <v>251</v>
      </c>
      <c r="I20" s="67">
        <v>137</v>
      </c>
      <c r="J20" s="67">
        <v>35</v>
      </c>
      <c r="K20" s="67">
        <f>J20-L20</f>
        <v>26</v>
      </c>
      <c r="L20" s="67">
        <v>9</v>
      </c>
      <c r="M20" s="502">
        <v>1762</v>
      </c>
      <c r="N20" s="67">
        <v>1761</v>
      </c>
      <c r="O20" s="67">
        <v>1758</v>
      </c>
      <c r="P20" s="67">
        <v>289</v>
      </c>
      <c r="Q20" s="67">
        <v>91</v>
      </c>
      <c r="R20" s="67">
        <v>312</v>
      </c>
      <c r="S20" s="360" t="s">
        <v>916</v>
      </c>
      <c r="T20" s="233"/>
    </row>
    <row r="21" spans="1:20" s="16" customFormat="1" ht="6.75" customHeight="1" thickBot="1">
      <c r="A21" s="498"/>
      <c r="B21" s="503"/>
      <c r="C21" s="504"/>
      <c r="D21" s="505"/>
      <c r="E21" s="505"/>
      <c r="F21" s="505"/>
      <c r="G21" s="504"/>
      <c r="H21" s="504"/>
      <c r="I21" s="504"/>
      <c r="J21" s="504"/>
      <c r="K21" s="504"/>
      <c r="L21" s="504"/>
      <c r="M21" s="505"/>
      <c r="N21" s="505"/>
      <c r="O21" s="505"/>
      <c r="P21" s="504"/>
      <c r="Q21" s="504"/>
      <c r="R21" s="504"/>
      <c r="S21" s="500"/>
      <c r="T21" s="36"/>
    </row>
    <row r="22" spans="1:19" s="13" customFormat="1" ht="12.95" customHeight="1">
      <c r="A22" s="439" t="s">
        <v>641</v>
      </c>
      <c r="B22" s="440"/>
      <c r="C22" s="440"/>
      <c r="D22" s="440"/>
      <c r="E22" s="50"/>
      <c r="F22" s="50"/>
      <c r="G22" s="50"/>
      <c r="H22" s="50"/>
      <c r="I22" s="50"/>
      <c r="J22" s="50"/>
      <c r="K22" s="50"/>
      <c r="L22" s="399"/>
      <c r="M22" s="398"/>
      <c r="N22" s="457"/>
      <c r="O22" s="457"/>
      <c r="P22" s="456"/>
      <c r="Q22" s="456"/>
      <c r="R22" s="495"/>
      <c r="S22" s="146" t="s">
        <v>643</v>
      </c>
    </row>
    <row r="23" spans="1:21" s="57" customFormat="1" ht="12.95" customHeight="1">
      <c r="A23" s="784" t="s">
        <v>771</v>
      </c>
      <c r="B23" s="784"/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6" t="s">
        <v>759</v>
      </c>
      <c r="N23" s="786"/>
      <c r="O23" s="786"/>
      <c r="P23" s="786"/>
      <c r="Q23" s="786"/>
      <c r="R23" s="786"/>
      <c r="S23" s="786"/>
      <c r="T23" s="50"/>
      <c r="U23" s="50"/>
    </row>
    <row r="24" spans="1:21" s="363" customFormat="1" ht="12.95" customHeight="1">
      <c r="A24" s="380" t="s">
        <v>772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786" t="s">
        <v>761</v>
      </c>
      <c r="N24" s="786"/>
      <c r="O24" s="786"/>
      <c r="P24" s="786"/>
      <c r="Q24" s="786"/>
      <c r="R24" s="786"/>
      <c r="S24" s="786"/>
      <c r="T24" s="50"/>
      <c r="U24" s="50"/>
    </row>
    <row r="25" spans="1:21" s="363" customFormat="1" ht="12.95" customHeight="1">
      <c r="A25" s="380" t="s">
        <v>724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786" t="s">
        <v>760</v>
      </c>
      <c r="N25" s="786"/>
      <c r="O25" s="786"/>
      <c r="P25" s="786"/>
      <c r="Q25" s="786"/>
      <c r="R25" s="786"/>
      <c r="S25" s="786"/>
      <c r="T25" s="50"/>
      <c r="U25" s="50"/>
    </row>
    <row r="26" spans="1:21" s="363" customFormat="1" ht="12.95" customHeight="1">
      <c r="A26" s="787" t="s">
        <v>1164</v>
      </c>
      <c r="B26" s="787"/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380"/>
      <c r="N26" s="385"/>
      <c r="O26" s="385"/>
      <c r="P26" s="385"/>
      <c r="Q26" s="385"/>
      <c r="R26" s="385"/>
      <c r="S26" s="385" t="s">
        <v>749</v>
      </c>
      <c r="T26" s="50"/>
      <c r="U26" s="50"/>
    </row>
    <row r="30" ht="13.5">
      <c r="N30" t="s">
        <v>310</v>
      </c>
    </row>
  </sheetData>
  <mergeCells count="29">
    <mergeCell ref="A26:L26"/>
    <mergeCell ref="M24:S24"/>
    <mergeCell ref="M25:S25"/>
    <mergeCell ref="A3:L3"/>
    <mergeCell ref="M3:S3"/>
    <mergeCell ref="A7:A10"/>
    <mergeCell ref="D7:F7"/>
    <mergeCell ref="G7:I7"/>
    <mergeCell ref="Q7:Q8"/>
    <mergeCell ref="S7:S10"/>
    <mergeCell ref="R7:R8"/>
    <mergeCell ref="C7:C8"/>
    <mergeCell ref="N8:O8"/>
    <mergeCell ref="M7:M8"/>
    <mergeCell ref="M9:M10"/>
    <mergeCell ref="C9:C10"/>
    <mergeCell ref="B9:B10"/>
    <mergeCell ref="R9:R10"/>
    <mergeCell ref="Q9:Q10"/>
    <mergeCell ref="A23:L23"/>
    <mergeCell ref="D8:F8"/>
    <mergeCell ref="G8:I8"/>
    <mergeCell ref="J8:L8"/>
    <mergeCell ref="B7:B8"/>
    <mergeCell ref="N7:O7"/>
    <mergeCell ref="J7:L7"/>
    <mergeCell ref="P7:P8"/>
    <mergeCell ref="P9:P10"/>
    <mergeCell ref="M23:S23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2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view="pageLayout" zoomScaleSheetLayoutView="100" workbookViewId="0" topLeftCell="A1">
      <selection activeCell="A27" sqref="A27:N27"/>
    </sheetView>
  </sheetViews>
  <sheetFormatPr defaultColWidth="8.88671875" defaultRowHeight="13.5"/>
  <cols>
    <col min="1" max="1" width="7.99609375" style="0" customWidth="1"/>
    <col min="2" max="2" width="3.99609375" style="0" customWidth="1"/>
    <col min="3" max="3" width="4.77734375" style="0" customWidth="1"/>
    <col min="4" max="4" width="4.4453125" style="0" customWidth="1"/>
    <col min="5" max="5" width="4.77734375" style="0" customWidth="1"/>
    <col min="6" max="6" width="5.5546875" style="0" customWidth="1"/>
    <col min="7" max="8" width="5.10546875" style="0" customWidth="1"/>
    <col min="9" max="9" width="4.10546875" style="0" customWidth="1"/>
    <col min="10" max="11" width="4.4453125" style="0" customWidth="1"/>
    <col min="12" max="12" width="3.6640625" style="0" customWidth="1"/>
    <col min="13" max="14" width="4.3359375" style="0" customWidth="1"/>
    <col min="15" max="20" width="8.77734375" style="0" customWidth="1"/>
    <col min="21" max="21" width="12.4453125" style="0" customWidth="1"/>
    <col min="23" max="23" width="8.6640625" style="0" customWidth="1"/>
  </cols>
  <sheetData>
    <row r="1" spans="1:23" ht="12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401"/>
      <c r="W1" s="2"/>
    </row>
    <row r="2" spans="1:21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3" ht="20.1" customHeight="1">
      <c r="A3" s="733" t="s">
        <v>688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 t="s">
        <v>917</v>
      </c>
      <c r="P3" s="733"/>
      <c r="Q3" s="733"/>
      <c r="R3" s="733"/>
      <c r="S3" s="733"/>
      <c r="T3" s="733"/>
      <c r="U3" s="733"/>
      <c r="V3" s="6"/>
      <c r="W3" s="6"/>
    </row>
    <row r="4" spans="1:21" ht="30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23" ht="15" customHeight="1" thickBot="1">
      <c r="A5" s="398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399"/>
      <c r="O5" s="398"/>
      <c r="P5" s="223"/>
      <c r="Q5" s="223"/>
      <c r="R5" s="223"/>
      <c r="S5" s="223"/>
      <c r="T5" s="223"/>
      <c r="U5" s="146" t="s">
        <v>897</v>
      </c>
      <c r="W5" s="3"/>
    </row>
    <row r="6" spans="1:21" ht="15" customHeight="1">
      <c r="A6" s="734" t="s">
        <v>325</v>
      </c>
      <c r="B6" s="737" t="s">
        <v>2</v>
      </c>
      <c r="C6" s="739"/>
      <c r="D6" s="734"/>
      <c r="E6" s="752" t="s">
        <v>44</v>
      </c>
      <c r="F6" s="737" t="s">
        <v>62</v>
      </c>
      <c r="G6" s="739"/>
      <c r="H6" s="734"/>
      <c r="I6" s="737" t="s">
        <v>3</v>
      </c>
      <c r="J6" s="739"/>
      <c r="K6" s="740"/>
      <c r="L6" s="737" t="s">
        <v>617</v>
      </c>
      <c r="M6" s="739"/>
      <c r="N6" s="739"/>
      <c r="O6" s="788" t="s">
        <v>918</v>
      </c>
      <c r="P6" s="737" t="s">
        <v>623</v>
      </c>
      <c r="Q6" s="734"/>
      <c r="R6" s="752" t="s">
        <v>919</v>
      </c>
      <c r="S6" s="752" t="s">
        <v>920</v>
      </c>
      <c r="T6" s="752" t="s">
        <v>616</v>
      </c>
      <c r="U6" s="741" t="s">
        <v>234</v>
      </c>
    </row>
    <row r="7" spans="1:21" ht="15" customHeight="1">
      <c r="A7" s="735"/>
      <c r="B7" s="742" t="s">
        <v>734</v>
      </c>
      <c r="C7" s="768"/>
      <c r="D7" s="779"/>
      <c r="E7" s="753"/>
      <c r="F7" s="742" t="s">
        <v>53</v>
      </c>
      <c r="G7" s="768"/>
      <c r="H7" s="779"/>
      <c r="I7" s="742" t="s">
        <v>47</v>
      </c>
      <c r="J7" s="768"/>
      <c r="K7" s="799"/>
      <c r="L7" s="742" t="s">
        <v>769</v>
      </c>
      <c r="M7" s="768"/>
      <c r="N7" s="768"/>
      <c r="O7" s="789"/>
      <c r="P7" s="742" t="s">
        <v>754</v>
      </c>
      <c r="Q7" s="770"/>
      <c r="R7" s="776"/>
      <c r="S7" s="776"/>
      <c r="T7" s="753"/>
      <c r="U7" s="742"/>
    </row>
    <row r="8" spans="1:21" ht="15" customHeight="1">
      <c r="A8" s="735"/>
      <c r="B8" s="379"/>
      <c r="C8" s="510" t="s">
        <v>139</v>
      </c>
      <c r="D8" s="510" t="s">
        <v>140</v>
      </c>
      <c r="E8" s="797" t="s">
        <v>283</v>
      </c>
      <c r="F8" s="422"/>
      <c r="G8" s="423" t="s">
        <v>32</v>
      </c>
      <c r="H8" s="423" t="s">
        <v>34</v>
      </c>
      <c r="I8" s="422"/>
      <c r="J8" s="423" t="s">
        <v>32</v>
      </c>
      <c r="K8" s="423" t="s">
        <v>34</v>
      </c>
      <c r="L8" s="422"/>
      <c r="M8" s="423" t="s">
        <v>32</v>
      </c>
      <c r="N8" s="424" t="s">
        <v>34</v>
      </c>
      <c r="O8" s="790" t="s">
        <v>679</v>
      </c>
      <c r="P8" s="406" t="s">
        <v>63</v>
      </c>
      <c r="Q8" s="406" t="s">
        <v>620</v>
      </c>
      <c r="R8" s="747" t="s">
        <v>758</v>
      </c>
      <c r="S8" s="747" t="s">
        <v>756</v>
      </c>
      <c r="T8" s="747" t="s">
        <v>757</v>
      </c>
      <c r="U8" s="742"/>
    </row>
    <row r="9" spans="1:21" ht="34.5" customHeight="1" thickBot="1">
      <c r="A9" s="754"/>
      <c r="B9" s="506"/>
      <c r="C9" s="195" t="s">
        <v>235</v>
      </c>
      <c r="D9" s="509" t="s">
        <v>236</v>
      </c>
      <c r="E9" s="798"/>
      <c r="F9" s="427"/>
      <c r="G9" s="427" t="s">
        <v>33</v>
      </c>
      <c r="H9" s="427" t="s">
        <v>35</v>
      </c>
      <c r="I9" s="427"/>
      <c r="J9" s="427" t="s">
        <v>33</v>
      </c>
      <c r="K9" s="427" t="s">
        <v>35</v>
      </c>
      <c r="L9" s="409"/>
      <c r="M9" s="409" t="s">
        <v>33</v>
      </c>
      <c r="N9" s="513" t="s">
        <v>35</v>
      </c>
      <c r="O9" s="795"/>
      <c r="P9" s="444" t="s">
        <v>770</v>
      </c>
      <c r="Q9" s="444" t="s">
        <v>65</v>
      </c>
      <c r="R9" s="748"/>
      <c r="S9" s="748"/>
      <c r="T9" s="748"/>
      <c r="U9" s="762"/>
    </row>
    <row r="10" spans="1:21" s="18" customFormat="1" ht="33" customHeight="1">
      <c r="A10" s="256" t="s">
        <v>185</v>
      </c>
      <c r="B10" s="67">
        <v>5</v>
      </c>
      <c r="C10" s="67">
        <v>5</v>
      </c>
      <c r="D10" s="67">
        <v>0</v>
      </c>
      <c r="E10" s="67">
        <v>68</v>
      </c>
      <c r="F10" s="67">
        <v>1457</v>
      </c>
      <c r="G10" s="67">
        <v>695</v>
      </c>
      <c r="H10" s="67">
        <v>762</v>
      </c>
      <c r="I10" s="67">
        <v>180</v>
      </c>
      <c r="J10" s="67">
        <v>106</v>
      </c>
      <c r="K10" s="67">
        <v>74</v>
      </c>
      <c r="L10" s="67">
        <v>39</v>
      </c>
      <c r="M10" s="67">
        <v>23</v>
      </c>
      <c r="N10" s="67">
        <v>16</v>
      </c>
      <c r="O10" s="67">
        <v>476</v>
      </c>
      <c r="P10" s="67">
        <v>531</v>
      </c>
      <c r="Q10" s="67">
        <v>531</v>
      </c>
      <c r="R10" s="67">
        <v>87</v>
      </c>
      <c r="S10" s="67">
        <v>45</v>
      </c>
      <c r="T10" s="67">
        <v>70</v>
      </c>
      <c r="U10" s="257" t="s">
        <v>185</v>
      </c>
    </row>
    <row r="11" spans="1:21" ht="33" customHeight="1">
      <c r="A11" s="431" t="s">
        <v>921</v>
      </c>
      <c r="B11" s="68">
        <v>3</v>
      </c>
      <c r="C11" s="68">
        <v>3</v>
      </c>
      <c r="D11" s="68">
        <v>0</v>
      </c>
      <c r="E11" s="68">
        <v>46</v>
      </c>
      <c r="F11" s="68">
        <v>1080</v>
      </c>
      <c r="G11" s="68">
        <v>413</v>
      </c>
      <c r="H11" s="68">
        <v>667</v>
      </c>
      <c r="I11" s="68">
        <v>121</v>
      </c>
      <c r="J11" s="68">
        <v>68</v>
      </c>
      <c r="K11" s="68">
        <v>53</v>
      </c>
      <c r="L11" s="68">
        <v>24</v>
      </c>
      <c r="M11" s="68">
        <v>14</v>
      </c>
      <c r="N11" s="68">
        <v>10</v>
      </c>
      <c r="O11" s="68">
        <v>321</v>
      </c>
      <c r="P11" s="68">
        <v>397</v>
      </c>
      <c r="Q11" s="68">
        <v>382</v>
      </c>
      <c r="R11" s="68">
        <v>47</v>
      </c>
      <c r="S11" s="68">
        <v>23</v>
      </c>
      <c r="T11" s="68">
        <v>46</v>
      </c>
      <c r="U11" s="255" t="s">
        <v>183</v>
      </c>
    </row>
    <row r="12" spans="1:21" ht="33" customHeight="1">
      <c r="A12" s="431" t="s">
        <v>900</v>
      </c>
      <c r="B12" s="68">
        <v>2</v>
      </c>
      <c r="C12" s="68">
        <v>2</v>
      </c>
      <c r="D12" s="68">
        <v>0</v>
      </c>
      <c r="E12" s="68">
        <v>22</v>
      </c>
      <c r="F12" s="68">
        <v>377</v>
      </c>
      <c r="G12" s="68">
        <v>282</v>
      </c>
      <c r="H12" s="68">
        <v>95</v>
      </c>
      <c r="I12" s="68">
        <v>59</v>
      </c>
      <c r="J12" s="68">
        <v>38</v>
      </c>
      <c r="K12" s="68">
        <v>21</v>
      </c>
      <c r="L12" s="68">
        <v>15</v>
      </c>
      <c r="M12" s="68">
        <v>9</v>
      </c>
      <c r="N12" s="68">
        <v>6</v>
      </c>
      <c r="O12" s="68">
        <v>155</v>
      </c>
      <c r="P12" s="68">
        <v>134</v>
      </c>
      <c r="Q12" s="68">
        <v>149</v>
      </c>
      <c r="R12" s="68">
        <v>40</v>
      </c>
      <c r="S12" s="68">
        <v>22</v>
      </c>
      <c r="T12" s="68">
        <v>24</v>
      </c>
      <c r="U12" s="255" t="s">
        <v>184</v>
      </c>
    </row>
    <row r="13" spans="1:22" s="16" customFormat="1" ht="33" customHeight="1">
      <c r="A13" s="155" t="s">
        <v>141</v>
      </c>
      <c r="B13" s="119">
        <v>4</v>
      </c>
      <c r="C13" s="67">
        <v>4</v>
      </c>
      <c r="D13" s="156" t="s">
        <v>26</v>
      </c>
      <c r="E13" s="67">
        <v>60</v>
      </c>
      <c r="F13" s="67">
        <v>1214</v>
      </c>
      <c r="G13" s="67">
        <v>507</v>
      </c>
      <c r="H13" s="67">
        <v>707</v>
      </c>
      <c r="I13" s="67">
        <v>152</v>
      </c>
      <c r="J13" s="67">
        <v>85</v>
      </c>
      <c r="K13" s="67">
        <v>67</v>
      </c>
      <c r="L13" s="67">
        <v>24</v>
      </c>
      <c r="M13" s="67">
        <v>14</v>
      </c>
      <c r="N13" s="67">
        <v>10</v>
      </c>
      <c r="O13" s="67">
        <v>398</v>
      </c>
      <c r="P13" s="67">
        <v>435</v>
      </c>
      <c r="Q13" s="67">
        <v>427</v>
      </c>
      <c r="R13" s="67">
        <v>64</v>
      </c>
      <c r="S13" s="67">
        <v>40</v>
      </c>
      <c r="T13" s="67">
        <v>48</v>
      </c>
      <c r="U13" s="360" t="s">
        <v>141</v>
      </c>
      <c r="V13" s="36"/>
    </row>
    <row r="14" spans="1:22" s="216" customFormat="1" ht="33" customHeight="1">
      <c r="A14" s="155" t="s">
        <v>284</v>
      </c>
      <c r="B14" s="119">
        <v>4</v>
      </c>
      <c r="C14" s="67">
        <v>4</v>
      </c>
      <c r="D14" s="156">
        <v>0</v>
      </c>
      <c r="E14" s="67">
        <v>61</v>
      </c>
      <c r="F14" s="67">
        <v>1243</v>
      </c>
      <c r="G14" s="67">
        <v>523</v>
      </c>
      <c r="H14" s="67">
        <v>720</v>
      </c>
      <c r="I14" s="67">
        <v>147</v>
      </c>
      <c r="J14" s="67">
        <v>81</v>
      </c>
      <c r="K14" s="67">
        <v>66</v>
      </c>
      <c r="L14" s="67">
        <v>23</v>
      </c>
      <c r="M14" s="67">
        <v>12</v>
      </c>
      <c r="N14" s="67">
        <v>11</v>
      </c>
      <c r="O14" s="67">
        <v>376</v>
      </c>
      <c r="P14" s="67">
        <v>439</v>
      </c>
      <c r="Q14" s="67">
        <v>430</v>
      </c>
      <c r="R14" s="67">
        <v>55</v>
      </c>
      <c r="S14" s="67">
        <v>40</v>
      </c>
      <c r="T14" s="67">
        <v>48</v>
      </c>
      <c r="U14" s="360" t="s">
        <v>282</v>
      </c>
      <c r="V14" s="222"/>
    </row>
    <row r="15" spans="1:22" s="216" customFormat="1" ht="33" customHeight="1">
      <c r="A15" s="155" t="s">
        <v>359</v>
      </c>
      <c r="B15" s="119">
        <v>4</v>
      </c>
      <c r="C15" s="67">
        <v>4</v>
      </c>
      <c r="D15" s="67">
        <v>0</v>
      </c>
      <c r="E15" s="67">
        <v>62</v>
      </c>
      <c r="F15" s="67">
        <v>1264</v>
      </c>
      <c r="G15" s="67">
        <v>516</v>
      </c>
      <c r="H15" s="67">
        <v>748</v>
      </c>
      <c r="I15" s="67">
        <v>153</v>
      </c>
      <c r="J15" s="67">
        <v>78</v>
      </c>
      <c r="K15" s="67">
        <v>75</v>
      </c>
      <c r="L15" s="67">
        <v>29</v>
      </c>
      <c r="M15" s="67">
        <v>13</v>
      </c>
      <c r="N15" s="67">
        <v>16</v>
      </c>
      <c r="O15" s="67">
        <v>400</v>
      </c>
      <c r="P15" s="67">
        <v>439</v>
      </c>
      <c r="Q15" s="67">
        <v>434</v>
      </c>
      <c r="R15" s="67">
        <v>55.47</v>
      </c>
      <c r="S15" s="67">
        <v>40.343</v>
      </c>
      <c r="T15" s="67">
        <v>49</v>
      </c>
      <c r="U15" s="360" t="s">
        <v>359</v>
      </c>
      <c r="V15" s="222"/>
    </row>
    <row r="16" spans="1:22" s="216" customFormat="1" ht="33" customHeight="1">
      <c r="A16" s="155" t="s">
        <v>511</v>
      </c>
      <c r="B16" s="119">
        <v>4</v>
      </c>
      <c r="C16" s="67">
        <v>4</v>
      </c>
      <c r="D16" s="67">
        <v>0</v>
      </c>
      <c r="E16" s="67">
        <v>62</v>
      </c>
      <c r="F16" s="67">
        <v>1263</v>
      </c>
      <c r="G16" s="67">
        <v>541</v>
      </c>
      <c r="H16" s="67">
        <v>722</v>
      </c>
      <c r="I16" s="67">
        <v>161</v>
      </c>
      <c r="J16" s="67">
        <v>74</v>
      </c>
      <c r="K16" s="67">
        <v>87</v>
      </c>
      <c r="L16" s="67">
        <v>26</v>
      </c>
      <c r="M16" s="67">
        <v>12</v>
      </c>
      <c r="N16" s="67">
        <v>14</v>
      </c>
      <c r="O16" s="67">
        <v>397</v>
      </c>
      <c r="P16" s="67">
        <v>439</v>
      </c>
      <c r="Q16" s="67">
        <v>428</v>
      </c>
      <c r="R16" s="67">
        <v>55.47</v>
      </c>
      <c r="S16" s="67">
        <v>43.092</v>
      </c>
      <c r="T16" s="67">
        <v>49</v>
      </c>
      <c r="U16" s="360" t="s">
        <v>510</v>
      </c>
      <c r="V16" s="222"/>
    </row>
    <row r="17" spans="1:22" s="216" customFormat="1" ht="33" customHeight="1">
      <c r="A17" s="155" t="s">
        <v>655</v>
      </c>
      <c r="B17" s="119">
        <v>4</v>
      </c>
      <c r="C17" s="67">
        <v>4</v>
      </c>
      <c r="D17" s="67">
        <v>0</v>
      </c>
      <c r="E17" s="67">
        <v>62</v>
      </c>
      <c r="F17" s="67">
        <v>1260</v>
      </c>
      <c r="G17" s="67">
        <v>552</v>
      </c>
      <c r="H17" s="67">
        <v>708</v>
      </c>
      <c r="I17" s="67">
        <v>164</v>
      </c>
      <c r="J17" s="67">
        <v>72</v>
      </c>
      <c r="K17" s="67">
        <v>92</v>
      </c>
      <c r="L17" s="67">
        <v>22</v>
      </c>
      <c r="M17" s="67">
        <v>12</v>
      </c>
      <c r="N17" s="67">
        <v>10</v>
      </c>
      <c r="O17" s="67">
        <v>409</v>
      </c>
      <c r="P17" s="67">
        <v>431</v>
      </c>
      <c r="Q17" s="67">
        <v>416</v>
      </c>
      <c r="R17" s="67">
        <v>55</v>
      </c>
      <c r="S17" s="67">
        <v>43</v>
      </c>
      <c r="T17" s="67">
        <v>157</v>
      </c>
      <c r="U17" s="360" t="s">
        <v>651</v>
      </c>
      <c r="V17" s="222"/>
    </row>
    <row r="18" spans="1:22" s="216" customFormat="1" ht="33" customHeight="1">
      <c r="A18" s="155" t="s">
        <v>721</v>
      </c>
      <c r="B18" s="119">
        <v>4</v>
      </c>
      <c r="C18" s="67">
        <v>4</v>
      </c>
      <c r="D18" s="67" t="s">
        <v>678</v>
      </c>
      <c r="E18" s="67">
        <v>62</v>
      </c>
      <c r="F18" s="67">
        <v>1245</v>
      </c>
      <c r="G18" s="67">
        <v>555</v>
      </c>
      <c r="H18" s="67">
        <v>690</v>
      </c>
      <c r="I18" s="67">
        <v>165</v>
      </c>
      <c r="J18" s="67">
        <v>68</v>
      </c>
      <c r="K18" s="67">
        <v>97</v>
      </c>
      <c r="L18" s="67">
        <v>23</v>
      </c>
      <c r="M18" s="67">
        <v>10</v>
      </c>
      <c r="N18" s="67">
        <v>13</v>
      </c>
      <c r="O18" s="67">
        <v>403</v>
      </c>
      <c r="P18" s="67">
        <v>395</v>
      </c>
      <c r="Q18" s="67">
        <v>405</v>
      </c>
      <c r="R18" s="67">
        <v>56</v>
      </c>
      <c r="S18" s="67">
        <v>43</v>
      </c>
      <c r="T18" s="67">
        <v>156</v>
      </c>
      <c r="U18" s="360" t="s">
        <v>720</v>
      </c>
      <c r="V18" s="222"/>
    </row>
    <row r="19" spans="1:22" s="216" customFormat="1" ht="33" customHeight="1">
      <c r="A19" s="155" t="s">
        <v>922</v>
      </c>
      <c r="B19" s="119">
        <f>SUM(B20:B21)</f>
        <v>4</v>
      </c>
      <c r="C19" s="67">
        <f aca="true" t="shared" si="0" ref="C19:T19">SUM(C20:C21)</f>
        <v>4</v>
      </c>
      <c r="D19" s="67">
        <f t="shared" si="0"/>
        <v>0</v>
      </c>
      <c r="E19" s="67">
        <f t="shared" si="0"/>
        <v>57</v>
      </c>
      <c r="F19" s="67">
        <f t="shared" si="0"/>
        <v>1171</v>
      </c>
      <c r="G19" s="67">
        <f t="shared" si="0"/>
        <v>525</v>
      </c>
      <c r="H19" s="67">
        <f t="shared" si="0"/>
        <v>646</v>
      </c>
      <c r="I19" s="67">
        <f t="shared" si="0"/>
        <v>161</v>
      </c>
      <c r="J19" s="67">
        <f t="shared" si="0"/>
        <v>65</v>
      </c>
      <c r="K19" s="67">
        <f t="shared" si="0"/>
        <v>96</v>
      </c>
      <c r="L19" s="67">
        <f t="shared" si="0"/>
        <v>23</v>
      </c>
      <c r="M19" s="67">
        <f t="shared" si="0"/>
        <v>13</v>
      </c>
      <c r="N19" s="67">
        <f t="shared" si="0"/>
        <v>10</v>
      </c>
      <c r="O19" s="67">
        <f t="shared" si="0"/>
        <v>411</v>
      </c>
      <c r="P19" s="67">
        <f t="shared" si="0"/>
        <v>419</v>
      </c>
      <c r="Q19" s="67">
        <f t="shared" si="0"/>
        <v>378</v>
      </c>
      <c r="R19" s="67">
        <f t="shared" si="0"/>
        <v>56</v>
      </c>
      <c r="S19" s="67">
        <f t="shared" si="0"/>
        <v>44</v>
      </c>
      <c r="T19" s="67">
        <f t="shared" si="0"/>
        <v>157</v>
      </c>
      <c r="U19" s="360" t="s">
        <v>923</v>
      </c>
      <c r="V19" s="222"/>
    </row>
    <row r="20" spans="1:22" s="16" customFormat="1" ht="33" customHeight="1">
      <c r="A20" s="387" t="s">
        <v>171</v>
      </c>
      <c r="B20" s="118" t="s">
        <v>838</v>
      </c>
      <c r="C20" s="68" t="s">
        <v>838</v>
      </c>
      <c r="D20" s="68" t="s">
        <v>838</v>
      </c>
      <c r="E20" s="68" t="s">
        <v>838</v>
      </c>
      <c r="F20" s="68" t="s">
        <v>838</v>
      </c>
      <c r="G20" s="68">
        <v>0</v>
      </c>
      <c r="H20" s="68" t="s">
        <v>838</v>
      </c>
      <c r="I20" s="68" t="s">
        <v>838</v>
      </c>
      <c r="J20" s="68">
        <v>0</v>
      </c>
      <c r="K20" s="68" t="s">
        <v>838</v>
      </c>
      <c r="L20" s="68" t="s">
        <v>838</v>
      </c>
      <c r="M20" s="68">
        <v>0</v>
      </c>
      <c r="N20" s="68" t="s">
        <v>838</v>
      </c>
      <c r="O20" s="68" t="s">
        <v>838</v>
      </c>
      <c r="P20" s="68" t="s">
        <v>838</v>
      </c>
      <c r="Q20" s="68" t="s">
        <v>838</v>
      </c>
      <c r="R20" s="68" t="s">
        <v>838</v>
      </c>
      <c r="S20" s="68" t="s">
        <v>838</v>
      </c>
      <c r="T20" s="68" t="s">
        <v>838</v>
      </c>
      <c r="U20" s="46" t="s">
        <v>76</v>
      </c>
      <c r="V20" s="36"/>
    </row>
    <row r="21" spans="1:22" s="16" customFormat="1" ht="33" customHeight="1">
      <c r="A21" s="387" t="s">
        <v>173</v>
      </c>
      <c r="B21" s="65">
        <v>4</v>
      </c>
      <c r="C21" s="68">
        <v>4</v>
      </c>
      <c r="D21" s="68" t="s">
        <v>838</v>
      </c>
      <c r="E21" s="68">
        <v>57</v>
      </c>
      <c r="F21" s="68">
        <v>1171</v>
      </c>
      <c r="G21" s="68">
        <f>F21-H21</f>
        <v>525</v>
      </c>
      <c r="H21" s="68">
        <v>646</v>
      </c>
      <c r="I21" s="68">
        <v>161</v>
      </c>
      <c r="J21" s="68">
        <f>I21-K21</f>
        <v>65</v>
      </c>
      <c r="K21" s="68">
        <v>96</v>
      </c>
      <c r="L21" s="68">
        <v>23</v>
      </c>
      <c r="M21" s="68">
        <f>L21-N21</f>
        <v>13</v>
      </c>
      <c r="N21" s="68">
        <v>10</v>
      </c>
      <c r="O21" s="68">
        <v>411</v>
      </c>
      <c r="P21" s="68">
        <v>419</v>
      </c>
      <c r="Q21" s="68">
        <v>378</v>
      </c>
      <c r="R21" s="68">
        <v>56</v>
      </c>
      <c r="S21" s="68">
        <v>44</v>
      </c>
      <c r="T21" s="68">
        <v>157</v>
      </c>
      <c r="U21" s="46" t="s">
        <v>77</v>
      </c>
      <c r="V21" s="36"/>
    </row>
    <row r="22" spans="1:22" s="16" customFormat="1" ht="7.5" customHeight="1" thickBot="1">
      <c r="A22" s="498"/>
      <c r="B22" s="496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6"/>
      <c r="T22" s="445"/>
      <c r="U22" s="500"/>
      <c r="V22" s="36"/>
    </row>
    <row r="23" spans="1:21" s="13" customFormat="1" ht="13.5" customHeight="1">
      <c r="A23" s="439" t="s">
        <v>641</v>
      </c>
      <c r="B23" s="440"/>
      <c r="C23" s="440"/>
      <c r="D23" s="440"/>
      <c r="E23" s="50"/>
      <c r="F23" s="50"/>
      <c r="G23" s="50"/>
      <c r="H23" s="50"/>
      <c r="I23" s="50"/>
      <c r="J23" s="50"/>
      <c r="K23" s="50"/>
      <c r="L23" s="50"/>
      <c r="M23" s="50"/>
      <c r="N23" s="399"/>
      <c r="O23" s="398"/>
      <c r="P23" s="457"/>
      <c r="Q23" s="457"/>
      <c r="R23" s="456"/>
      <c r="S23" s="456"/>
      <c r="T23" s="495"/>
      <c r="U23" s="146" t="s">
        <v>924</v>
      </c>
    </row>
    <row r="24" spans="1:21" s="57" customFormat="1" ht="12" customHeight="1">
      <c r="A24" s="380" t="s">
        <v>925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796" t="s">
        <v>777</v>
      </c>
      <c r="Q24" s="786"/>
      <c r="R24" s="786"/>
      <c r="S24" s="786"/>
      <c r="T24" s="786"/>
      <c r="U24" s="786"/>
    </row>
    <row r="25" spans="1:21" s="363" customFormat="1" ht="12" customHeight="1">
      <c r="A25" s="380" t="s">
        <v>926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5"/>
      <c r="Q25" s="385"/>
      <c r="R25" s="385"/>
      <c r="S25" s="385"/>
      <c r="T25" s="385"/>
      <c r="U25" s="385" t="s">
        <v>775</v>
      </c>
    </row>
    <row r="26" spans="1:21" s="363" customFormat="1" ht="12" customHeight="1">
      <c r="A26" s="380" t="s">
        <v>927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5"/>
      <c r="Q26" s="385"/>
      <c r="R26" s="385"/>
      <c r="S26" s="385"/>
      <c r="T26" s="385"/>
      <c r="U26" s="385" t="s">
        <v>776</v>
      </c>
    </row>
    <row r="27" spans="1:21" s="363" customFormat="1" ht="12" customHeight="1">
      <c r="A27" s="787" t="s">
        <v>1164</v>
      </c>
      <c r="B27" s="787"/>
      <c r="C27" s="787"/>
      <c r="D27" s="787"/>
      <c r="E27" s="787"/>
      <c r="F27" s="787"/>
      <c r="G27" s="787"/>
      <c r="H27" s="787"/>
      <c r="I27" s="787"/>
      <c r="J27" s="787"/>
      <c r="K27" s="787"/>
      <c r="L27" s="787"/>
      <c r="M27" s="787"/>
      <c r="N27" s="787"/>
      <c r="O27" s="380"/>
      <c r="P27" s="385"/>
      <c r="Q27" s="385"/>
      <c r="R27" s="385"/>
      <c r="S27" s="385"/>
      <c r="T27" s="385"/>
      <c r="U27" s="385" t="s">
        <v>766</v>
      </c>
    </row>
    <row r="28" spans="4:20" s="127" customFormat="1" ht="13.5" customHeight="1">
      <c r="D28" s="128"/>
      <c r="P28" s="129"/>
      <c r="T28" s="24"/>
    </row>
    <row r="29" s="127" customFormat="1" ht="13.5" customHeight="1"/>
    <row r="30" spans="18:19" ht="20.1" customHeight="1">
      <c r="R30" s="6"/>
      <c r="S30" s="6"/>
    </row>
    <row r="31" spans="1:23" ht="20.1" customHeight="1">
      <c r="A31" t="s">
        <v>373</v>
      </c>
      <c r="V31" s="6"/>
      <c r="W31" s="6"/>
    </row>
    <row r="32" ht="15" customHeight="1">
      <c r="W32" s="3"/>
    </row>
    <row r="33" s="57" customFormat="1" ht="20.25" customHeight="1"/>
    <row r="34" s="57" customFormat="1" ht="15" customHeight="1"/>
    <row r="35" s="57" customFormat="1" ht="12" customHeight="1"/>
    <row r="36" s="57" customFormat="1" ht="25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s="16" customFormat="1" ht="16.5" customHeight="1">
      <c r="V46" s="36"/>
    </row>
    <row r="47" s="216" customFormat="1" ht="16.5" customHeight="1">
      <c r="V47" s="222"/>
    </row>
    <row r="48" s="216" customFormat="1" ht="16.5" customHeight="1">
      <c r="V48" s="222"/>
    </row>
    <row r="49" s="16" customFormat="1" ht="3" customHeight="1">
      <c r="V49" s="36"/>
    </row>
    <row r="50" s="57" customFormat="1" ht="13.5" customHeight="1"/>
    <row r="51" s="57" customFormat="1" ht="15" customHeight="1"/>
    <row r="52" s="127" customFormat="1" ht="15" customHeight="1"/>
    <row r="54" spans="1:255" s="201" customFormat="1" ht="27.95" customHeight="1">
      <c r="A54" s="202"/>
      <c r="B54" s="190"/>
      <c r="C54" s="191"/>
      <c r="D54" s="191"/>
      <c r="E54" s="191"/>
      <c r="F54" s="190"/>
      <c r="G54" s="191"/>
      <c r="H54" s="191"/>
      <c r="I54" s="190"/>
      <c r="J54" s="191"/>
      <c r="K54" s="191"/>
      <c r="L54" s="190"/>
      <c r="M54" s="191"/>
      <c r="N54" s="191"/>
      <c r="O54" s="191"/>
      <c r="P54" s="191"/>
      <c r="Q54" s="191"/>
      <c r="R54" s="191"/>
      <c r="S54" s="191"/>
      <c r="T54" s="192"/>
      <c r="U54" s="203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  <c r="FF54" s="200"/>
      <c r="FG54" s="200"/>
      <c r="FH54" s="200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0"/>
      <c r="FU54" s="200"/>
      <c r="FV54" s="200"/>
      <c r="FW54" s="200"/>
      <c r="FX54" s="200"/>
      <c r="FY54" s="200"/>
      <c r="FZ54" s="200"/>
      <c r="GA54" s="200"/>
      <c r="GB54" s="200"/>
      <c r="GC54" s="200"/>
      <c r="GD54" s="200"/>
      <c r="GE54" s="200"/>
      <c r="GF54" s="200"/>
      <c r="GG54" s="200"/>
      <c r="GH54" s="200"/>
      <c r="GI54" s="200"/>
      <c r="GJ54" s="200"/>
      <c r="GK54" s="200"/>
      <c r="GL54" s="200"/>
      <c r="GM54" s="200"/>
      <c r="GN54" s="200"/>
      <c r="GO54" s="200"/>
      <c r="GP54" s="200"/>
      <c r="GQ54" s="200"/>
      <c r="GR54" s="200"/>
      <c r="GS54" s="200"/>
      <c r="GT54" s="200"/>
      <c r="GU54" s="200"/>
      <c r="GV54" s="200"/>
      <c r="GW54" s="200"/>
      <c r="GX54" s="200"/>
      <c r="GY54" s="200"/>
      <c r="GZ54" s="200"/>
      <c r="HA54" s="200"/>
      <c r="HB54" s="200"/>
      <c r="HC54" s="200"/>
      <c r="HD54" s="200"/>
      <c r="HE54" s="200"/>
      <c r="HF54" s="200"/>
      <c r="HG54" s="200"/>
      <c r="HH54" s="200"/>
      <c r="HI54" s="200"/>
      <c r="HJ54" s="200"/>
      <c r="HK54" s="200"/>
      <c r="HL54" s="200"/>
      <c r="HM54" s="200"/>
      <c r="HN54" s="200"/>
      <c r="HO54" s="200"/>
      <c r="HP54" s="200"/>
      <c r="HQ54" s="200"/>
      <c r="HR54" s="200"/>
      <c r="HS54" s="200"/>
      <c r="HT54" s="200"/>
      <c r="HU54" s="200"/>
      <c r="HV54" s="200"/>
      <c r="HW54" s="200"/>
      <c r="HX54" s="200"/>
      <c r="HY54" s="200"/>
      <c r="HZ54" s="200"/>
      <c r="IA54" s="200"/>
      <c r="IB54" s="200"/>
      <c r="IC54" s="200"/>
      <c r="ID54" s="200"/>
      <c r="IE54" s="200"/>
      <c r="IF54" s="200"/>
      <c r="IG54" s="200"/>
      <c r="IH54" s="200"/>
      <c r="II54" s="200"/>
      <c r="IJ54" s="200"/>
      <c r="IK54" s="200"/>
      <c r="IL54" s="200"/>
      <c r="IM54" s="200"/>
      <c r="IN54" s="200"/>
      <c r="IO54" s="200"/>
      <c r="IP54" s="200"/>
      <c r="IQ54" s="200"/>
      <c r="IR54" s="200"/>
      <c r="IS54" s="200"/>
      <c r="IT54" s="200"/>
      <c r="IU54" s="200"/>
    </row>
  </sheetData>
  <mergeCells count="26">
    <mergeCell ref="A27:N27"/>
    <mergeCell ref="O3:U3"/>
    <mergeCell ref="A3:N3"/>
    <mergeCell ref="B7:D7"/>
    <mergeCell ref="F7:H7"/>
    <mergeCell ref="L6:N6"/>
    <mergeCell ref="L7:N7"/>
    <mergeCell ref="A6:A9"/>
    <mergeCell ref="E6:E7"/>
    <mergeCell ref="S6:S7"/>
    <mergeCell ref="B6:D6"/>
    <mergeCell ref="P6:Q6"/>
    <mergeCell ref="U6:U9"/>
    <mergeCell ref="O8:O9"/>
    <mergeCell ref="O6:O7"/>
    <mergeCell ref="T8:T9"/>
    <mergeCell ref="S8:S9"/>
    <mergeCell ref="P24:U24"/>
    <mergeCell ref="R6:R7"/>
    <mergeCell ref="E8:E9"/>
    <mergeCell ref="I7:K7"/>
    <mergeCell ref="F6:H6"/>
    <mergeCell ref="T6:T7"/>
    <mergeCell ref="I6:K6"/>
    <mergeCell ref="P7:Q7"/>
    <mergeCell ref="R8:R9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14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25"/>
  <sheetViews>
    <sheetView tabSelected="1" view="pageLayout" zoomScaleSheetLayoutView="90" workbookViewId="0" topLeftCell="A10">
      <selection activeCell="O8" sqref="O8"/>
    </sheetView>
  </sheetViews>
  <sheetFormatPr defaultColWidth="8.88671875" defaultRowHeight="13.5"/>
  <cols>
    <col min="2" max="7" width="4.99609375" style="0" customWidth="1"/>
    <col min="8" max="10" width="4.77734375" style="0" customWidth="1"/>
    <col min="11" max="13" width="4.5546875" style="0" customWidth="1"/>
    <col min="14" max="18" width="9.3359375" style="0" customWidth="1"/>
    <col min="19" max="19" width="8.10546875" style="0" customWidth="1"/>
    <col min="20" max="20" width="11.3359375" style="0" customWidth="1"/>
  </cols>
  <sheetData>
    <row r="1" spans="1:20" ht="24" customHeight="1">
      <c r="A1" s="449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449"/>
    </row>
    <row r="2" spans="1:20" ht="20.1" customHeight="1">
      <c r="A2" s="761" t="s">
        <v>689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 t="s">
        <v>690</v>
      </c>
      <c r="O2" s="761"/>
      <c r="P2" s="761"/>
      <c r="Q2" s="761"/>
      <c r="R2" s="761"/>
      <c r="S2" s="761"/>
      <c r="T2" s="761"/>
    </row>
    <row r="3" spans="1:20" ht="30" customHeight="1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</row>
    <row r="4" spans="1:20" ht="15" thickBot="1">
      <c r="A4" s="515" t="s">
        <v>0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516"/>
      <c r="N4" s="515"/>
      <c r="O4" s="499"/>
      <c r="P4" s="499"/>
      <c r="Q4" s="499"/>
      <c r="R4" s="499"/>
      <c r="S4" s="499"/>
      <c r="T4" s="517" t="s">
        <v>895</v>
      </c>
    </row>
    <row r="5" spans="1:20" ht="13.5" customHeight="1">
      <c r="A5" s="800" t="s">
        <v>195</v>
      </c>
      <c r="B5" s="803" t="s">
        <v>186</v>
      </c>
      <c r="C5" s="800"/>
      <c r="D5" s="811" t="s">
        <v>187</v>
      </c>
      <c r="E5" s="803" t="s">
        <v>188</v>
      </c>
      <c r="F5" s="804"/>
      <c r="G5" s="800"/>
      <c r="H5" s="104" t="s">
        <v>189</v>
      </c>
      <c r="I5" s="104"/>
      <c r="J5" s="105"/>
      <c r="K5" s="737" t="s">
        <v>617</v>
      </c>
      <c r="L5" s="739"/>
      <c r="M5" s="739"/>
      <c r="N5" s="788" t="s">
        <v>680</v>
      </c>
      <c r="O5" s="737" t="s">
        <v>623</v>
      </c>
      <c r="P5" s="734"/>
      <c r="Q5" s="752" t="s">
        <v>915</v>
      </c>
      <c r="R5" s="752" t="s">
        <v>909</v>
      </c>
      <c r="S5" s="752" t="s">
        <v>616</v>
      </c>
      <c r="T5" s="808" t="s">
        <v>234</v>
      </c>
    </row>
    <row r="6" spans="1:20" ht="21" customHeight="1">
      <c r="A6" s="801"/>
      <c r="B6" s="813" t="s">
        <v>778</v>
      </c>
      <c r="C6" s="807"/>
      <c r="D6" s="812"/>
      <c r="E6" s="805" t="s">
        <v>53</v>
      </c>
      <c r="F6" s="806"/>
      <c r="G6" s="807"/>
      <c r="H6" s="52" t="s">
        <v>47</v>
      </c>
      <c r="I6" s="58"/>
      <c r="J6" s="23"/>
      <c r="K6" s="742" t="s">
        <v>769</v>
      </c>
      <c r="L6" s="768"/>
      <c r="M6" s="768"/>
      <c r="N6" s="789"/>
      <c r="O6" s="742" t="s">
        <v>754</v>
      </c>
      <c r="P6" s="770"/>
      <c r="Q6" s="776"/>
      <c r="R6" s="776"/>
      <c r="S6" s="753"/>
      <c r="T6" s="809"/>
    </row>
    <row r="7" spans="1:20" ht="13.5">
      <c r="A7" s="801"/>
      <c r="B7" s="303" t="s">
        <v>190</v>
      </c>
      <c r="C7" s="63" t="s">
        <v>191</v>
      </c>
      <c r="D7" s="747" t="s">
        <v>779</v>
      </c>
      <c r="E7" s="59"/>
      <c r="F7" s="60" t="s">
        <v>192</v>
      </c>
      <c r="G7" s="384" t="s">
        <v>193</v>
      </c>
      <c r="H7" s="59"/>
      <c r="I7" s="61" t="s">
        <v>194</v>
      </c>
      <c r="J7" s="62" t="s">
        <v>193</v>
      </c>
      <c r="K7" s="379"/>
      <c r="L7" s="406" t="s">
        <v>32</v>
      </c>
      <c r="M7" s="355" t="s">
        <v>34</v>
      </c>
      <c r="N7" s="790" t="s">
        <v>679</v>
      </c>
      <c r="O7" s="406" t="s">
        <v>63</v>
      </c>
      <c r="P7" s="406" t="s">
        <v>620</v>
      </c>
      <c r="Q7" s="747" t="s">
        <v>758</v>
      </c>
      <c r="R7" s="747" t="s">
        <v>756</v>
      </c>
      <c r="S7" s="747" t="s">
        <v>757</v>
      </c>
      <c r="T7" s="809"/>
    </row>
    <row r="8" spans="1:20" ht="29.25" customHeight="1" thickBot="1">
      <c r="A8" s="802"/>
      <c r="B8" s="284" t="s">
        <v>56</v>
      </c>
      <c r="C8" s="382" t="s">
        <v>57</v>
      </c>
      <c r="D8" s="792"/>
      <c r="E8" s="74"/>
      <c r="F8" s="72" t="s">
        <v>33</v>
      </c>
      <c r="G8" s="72" t="s">
        <v>35</v>
      </c>
      <c r="H8" s="73"/>
      <c r="I8" s="72" t="s">
        <v>33</v>
      </c>
      <c r="J8" s="72" t="s">
        <v>35</v>
      </c>
      <c r="K8" s="444"/>
      <c r="L8" s="444" t="s">
        <v>33</v>
      </c>
      <c r="M8" s="410" t="s">
        <v>35</v>
      </c>
      <c r="N8" s="795"/>
      <c r="O8" s="726" t="s">
        <v>770</v>
      </c>
      <c r="P8" s="444" t="s">
        <v>65</v>
      </c>
      <c r="Q8" s="748"/>
      <c r="R8" s="748"/>
      <c r="S8" s="748"/>
      <c r="T8" s="810"/>
    </row>
    <row r="9" spans="1:20" ht="40.7" customHeight="1">
      <c r="A9" s="256" t="s">
        <v>185</v>
      </c>
      <c r="B9" s="119">
        <v>0</v>
      </c>
      <c r="C9" s="121">
        <v>0</v>
      </c>
      <c r="D9" s="120">
        <v>0</v>
      </c>
      <c r="E9" s="122">
        <v>0</v>
      </c>
      <c r="F9" s="121">
        <v>0</v>
      </c>
      <c r="G9" s="67">
        <v>0</v>
      </c>
      <c r="H9" s="122">
        <v>0</v>
      </c>
      <c r="I9" s="67">
        <v>0</v>
      </c>
      <c r="J9" s="121">
        <v>0</v>
      </c>
      <c r="K9" s="122">
        <v>0</v>
      </c>
      <c r="L9" s="121">
        <v>0</v>
      </c>
      <c r="M9" s="121">
        <v>0</v>
      </c>
      <c r="N9" s="121">
        <v>0</v>
      </c>
      <c r="O9" s="120">
        <v>0</v>
      </c>
      <c r="P9" s="121">
        <v>0</v>
      </c>
      <c r="Q9" s="121">
        <v>0</v>
      </c>
      <c r="R9" s="121">
        <v>0</v>
      </c>
      <c r="S9" s="121">
        <v>0</v>
      </c>
      <c r="T9" s="257" t="s">
        <v>185</v>
      </c>
    </row>
    <row r="10" spans="1:20" ht="40.7" customHeight="1">
      <c r="A10" s="254" t="s">
        <v>929</v>
      </c>
      <c r="B10" s="65">
        <v>0</v>
      </c>
      <c r="C10" s="66">
        <v>0</v>
      </c>
      <c r="D10" s="114">
        <v>0</v>
      </c>
      <c r="E10" s="117">
        <v>0</v>
      </c>
      <c r="F10" s="66">
        <v>0</v>
      </c>
      <c r="G10" s="68">
        <v>0</v>
      </c>
      <c r="H10" s="117">
        <v>0</v>
      </c>
      <c r="I10" s="68">
        <v>0</v>
      </c>
      <c r="J10" s="66">
        <v>0</v>
      </c>
      <c r="K10" s="117">
        <v>0</v>
      </c>
      <c r="L10" s="66">
        <v>0</v>
      </c>
      <c r="M10" s="66">
        <v>0</v>
      </c>
      <c r="N10" s="66">
        <v>0</v>
      </c>
      <c r="O10" s="114">
        <v>0</v>
      </c>
      <c r="P10" s="66">
        <v>0</v>
      </c>
      <c r="Q10" s="66">
        <v>0</v>
      </c>
      <c r="R10" s="66">
        <v>0</v>
      </c>
      <c r="S10" s="66">
        <v>0</v>
      </c>
      <c r="T10" s="703" t="s">
        <v>1126</v>
      </c>
    </row>
    <row r="11" spans="1:20" ht="40.7" customHeight="1">
      <c r="A11" s="254" t="s">
        <v>930</v>
      </c>
      <c r="B11" s="65">
        <v>0</v>
      </c>
      <c r="C11" s="66">
        <v>0</v>
      </c>
      <c r="D11" s="114">
        <v>0</v>
      </c>
      <c r="E11" s="117">
        <v>0</v>
      </c>
      <c r="F11" s="66">
        <v>0</v>
      </c>
      <c r="G11" s="68">
        <v>0</v>
      </c>
      <c r="H11" s="117">
        <v>0</v>
      </c>
      <c r="I11" s="68">
        <v>0</v>
      </c>
      <c r="J11" s="66">
        <v>0</v>
      </c>
      <c r="K11" s="117">
        <v>0</v>
      </c>
      <c r="L11" s="66">
        <v>0</v>
      </c>
      <c r="M11" s="66">
        <v>0</v>
      </c>
      <c r="N11" s="66">
        <v>0</v>
      </c>
      <c r="O11" s="114">
        <v>0</v>
      </c>
      <c r="P11" s="66">
        <v>0</v>
      </c>
      <c r="Q11" s="66">
        <v>0</v>
      </c>
      <c r="R11" s="66">
        <v>0</v>
      </c>
      <c r="S11" s="66">
        <v>0</v>
      </c>
      <c r="T11" s="703" t="s">
        <v>1125</v>
      </c>
    </row>
    <row r="12" spans="1:20" ht="40.7" customHeight="1">
      <c r="A12" s="155" t="s">
        <v>141</v>
      </c>
      <c r="B12" s="119" t="s">
        <v>26</v>
      </c>
      <c r="C12" s="67" t="s">
        <v>26</v>
      </c>
      <c r="D12" s="67" t="s">
        <v>26</v>
      </c>
      <c r="E12" s="67" t="s">
        <v>26</v>
      </c>
      <c r="F12" s="67" t="s">
        <v>26</v>
      </c>
      <c r="G12" s="67" t="s">
        <v>26</v>
      </c>
      <c r="H12" s="67" t="s">
        <v>26</v>
      </c>
      <c r="I12" s="67" t="s">
        <v>26</v>
      </c>
      <c r="J12" s="67" t="s">
        <v>26</v>
      </c>
      <c r="K12" s="67" t="s">
        <v>26</v>
      </c>
      <c r="L12" s="67" t="s">
        <v>26</v>
      </c>
      <c r="M12" s="67" t="s">
        <v>26</v>
      </c>
      <c r="N12" s="67" t="s">
        <v>26</v>
      </c>
      <c r="O12" s="67" t="s">
        <v>26</v>
      </c>
      <c r="P12" s="67" t="s">
        <v>26</v>
      </c>
      <c r="Q12" s="67" t="s">
        <v>26</v>
      </c>
      <c r="R12" s="67" t="s">
        <v>26</v>
      </c>
      <c r="S12" s="67" t="s">
        <v>26</v>
      </c>
      <c r="T12" s="360" t="s">
        <v>141</v>
      </c>
    </row>
    <row r="13" spans="1:20" ht="40.7" customHeight="1">
      <c r="A13" s="155" t="s">
        <v>284</v>
      </c>
      <c r="B13" s="277" t="s">
        <v>26</v>
      </c>
      <c r="C13" s="67" t="s">
        <v>26</v>
      </c>
      <c r="D13" s="67" t="s">
        <v>26</v>
      </c>
      <c r="E13" s="67" t="s">
        <v>26</v>
      </c>
      <c r="F13" s="67" t="s">
        <v>26</v>
      </c>
      <c r="G13" s="67" t="s">
        <v>26</v>
      </c>
      <c r="H13" s="67" t="s">
        <v>26</v>
      </c>
      <c r="I13" s="67" t="s">
        <v>26</v>
      </c>
      <c r="J13" s="67" t="s">
        <v>26</v>
      </c>
      <c r="K13" s="67" t="s">
        <v>26</v>
      </c>
      <c r="L13" s="67" t="s">
        <v>26</v>
      </c>
      <c r="M13" s="67" t="s">
        <v>26</v>
      </c>
      <c r="N13" s="67" t="s">
        <v>26</v>
      </c>
      <c r="O13" s="67" t="s">
        <v>26</v>
      </c>
      <c r="P13" s="67" t="s">
        <v>26</v>
      </c>
      <c r="Q13" s="67" t="s">
        <v>26</v>
      </c>
      <c r="R13" s="67" t="s">
        <v>26</v>
      </c>
      <c r="S13" s="67" t="s">
        <v>26</v>
      </c>
      <c r="T13" s="360" t="s">
        <v>229</v>
      </c>
    </row>
    <row r="14" spans="1:20" ht="40.7" customHeight="1">
      <c r="A14" s="155" t="s">
        <v>361</v>
      </c>
      <c r="B14" s="119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360" t="s">
        <v>361</v>
      </c>
    </row>
    <row r="15" spans="1:20" ht="40.7" customHeight="1">
      <c r="A15" s="155" t="s">
        <v>511</v>
      </c>
      <c r="B15" s="119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360" t="s">
        <v>511</v>
      </c>
    </row>
    <row r="16" spans="1:20" ht="40.7" customHeight="1">
      <c r="A16" s="155" t="s">
        <v>657</v>
      </c>
      <c r="B16" s="119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360" t="s">
        <v>657</v>
      </c>
    </row>
    <row r="17" spans="1:20" ht="40.7" customHeight="1">
      <c r="A17" s="155" t="s">
        <v>721</v>
      </c>
      <c r="B17" s="119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360" t="s">
        <v>720</v>
      </c>
    </row>
    <row r="18" spans="1:20" ht="40.7" customHeight="1">
      <c r="A18" s="155" t="s">
        <v>931</v>
      </c>
      <c r="B18" s="119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360" t="s">
        <v>931</v>
      </c>
    </row>
    <row r="19" spans="1:20" ht="4.5" customHeight="1" thickBot="1">
      <c r="A19" s="436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38"/>
    </row>
    <row r="20" spans="1:20" ht="12.95" customHeight="1">
      <c r="A20" s="439" t="s">
        <v>641</v>
      </c>
      <c r="B20" s="440"/>
      <c r="C20" s="440"/>
      <c r="D20" s="440"/>
      <c r="E20" s="388"/>
      <c r="F20" s="388"/>
      <c r="G20" s="388"/>
      <c r="H20" s="388"/>
      <c r="I20" s="388"/>
      <c r="J20" s="388"/>
      <c r="K20" s="383"/>
      <c r="L20" s="388"/>
      <c r="M20" s="132"/>
      <c r="N20" s="388"/>
      <c r="O20" s="815" t="s">
        <v>644</v>
      </c>
      <c r="P20" s="815"/>
      <c r="Q20" s="815"/>
      <c r="R20" s="815"/>
      <c r="S20" s="815"/>
      <c r="T20" s="815"/>
    </row>
    <row r="21" spans="1:20" ht="12.95" customHeight="1">
      <c r="A21" s="814" t="s">
        <v>932</v>
      </c>
      <c r="B21" s="814"/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380"/>
      <c r="N21" s="786" t="s">
        <v>759</v>
      </c>
      <c r="O21" s="786"/>
      <c r="P21" s="786"/>
      <c r="Q21" s="786"/>
      <c r="R21" s="786"/>
      <c r="S21" s="786"/>
      <c r="T21" s="786"/>
    </row>
    <row r="22" spans="1:20" ht="12.95" customHeight="1">
      <c r="A22" s="381" t="s">
        <v>933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0"/>
      <c r="N22" s="786" t="s">
        <v>775</v>
      </c>
      <c r="O22" s="786"/>
      <c r="P22" s="786"/>
      <c r="Q22" s="786"/>
      <c r="R22" s="786"/>
      <c r="S22" s="786"/>
      <c r="T22" s="786"/>
    </row>
    <row r="23" spans="1:20" ht="12.95" customHeight="1">
      <c r="A23" s="381" t="s">
        <v>934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0"/>
      <c r="N23" s="786" t="s">
        <v>781</v>
      </c>
      <c r="O23" s="786"/>
      <c r="P23" s="786"/>
      <c r="Q23" s="786"/>
      <c r="R23" s="786"/>
      <c r="S23" s="786"/>
      <c r="T23" s="786"/>
    </row>
    <row r="24" spans="1:20" ht="12.95" customHeight="1">
      <c r="A24" s="787" t="s">
        <v>681</v>
      </c>
      <c r="B24" s="787"/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380"/>
      <c r="O24" s="385"/>
      <c r="P24" s="385"/>
      <c r="Q24" s="385"/>
      <c r="R24" s="385"/>
      <c r="S24" s="385"/>
      <c r="T24" s="385" t="s">
        <v>766</v>
      </c>
    </row>
    <row r="25" spans="2:20" ht="15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29"/>
      <c r="N25" s="127"/>
      <c r="O25" s="127"/>
      <c r="P25" s="24"/>
      <c r="Q25" s="24"/>
      <c r="R25" s="127"/>
      <c r="S25" s="127"/>
      <c r="T25" s="26"/>
    </row>
  </sheetData>
  <mergeCells count="28">
    <mergeCell ref="A24:M24"/>
    <mergeCell ref="N22:T22"/>
    <mergeCell ref="N23:T23"/>
    <mergeCell ref="A21:L21"/>
    <mergeCell ref="O20:T20"/>
    <mergeCell ref="N21:T21"/>
    <mergeCell ref="B6:C6"/>
    <mergeCell ref="N5:N6"/>
    <mergeCell ref="N7:N8"/>
    <mergeCell ref="S7:S8"/>
    <mergeCell ref="R7:R8"/>
    <mergeCell ref="Q7:Q8"/>
    <mergeCell ref="N2:T2"/>
    <mergeCell ref="A5:A8"/>
    <mergeCell ref="R5:R6"/>
    <mergeCell ref="D7:D8"/>
    <mergeCell ref="E5:G5"/>
    <mergeCell ref="E6:G6"/>
    <mergeCell ref="T5:T8"/>
    <mergeCell ref="Q5:Q6"/>
    <mergeCell ref="S5:S6"/>
    <mergeCell ref="B5:C5"/>
    <mergeCell ref="O5:P5"/>
    <mergeCell ref="K5:M5"/>
    <mergeCell ref="K6:M6"/>
    <mergeCell ref="A2:M2"/>
    <mergeCell ref="D5:D6"/>
    <mergeCell ref="O6:P6"/>
  </mergeCells>
  <printOptions/>
  <pageMargins left="0.5905511811023622" right="0.5905511811023622" top="0.5905511811023622" bottom="0.984251968503937" header="0" footer="0"/>
  <pageSetup horizontalDpi="600" verticalDpi="600" orientation="portrait" paperSize="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2022-07-29T03:06:55Z</cp:lastPrinted>
  <dcterms:created xsi:type="dcterms:W3CDTF">2006-03-10T01:56:59Z</dcterms:created>
  <dcterms:modified xsi:type="dcterms:W3CDTF">2022-08-01T06:40:12Z</dcterms:modified>
  <cp:category/>
  <cp:version/>
  <cp:contentType/>
  <cp:contentStatus/>
</cp:coreProperties>
</file>