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8800" windowHeight="12165" tabRatio="801" activeTab="2"/>
  </bookViews>
  <sheets>
    <sheet name="1.국세징수" sheetId="65" r:id="rId1"/>
    <sheet name="2.지방세부담" sheetId="66" r:id="rId2"/>
    <sheet name="3.지방세징수" sheetId="67" r:id="rId3"/>
    <sheet name="4.지방재정자립지표" sheetId="77" r:id="rId4"/>
  </sheets>
  <externalReferences>
    <externalReference r:id="rId7"/>
    <externalReference r:id="rId8"/>
  </externalReferences>
  <definedNames>
    <definedName name="G" localSheetId="0">#REF!</definedName>
    <definedName name="G" localSheetId="3">#REF!</definedName>
    <definedName name="G">#REF!</definedName>
    <definedName name="_xlnm.Print_Area" localSheetId="0">'1.국세징수'!$A$1:$AA$22</definedName>
    <definedName name="_xlnm.Print_Area" localSheetId="1">'2.지방세부담'!$A$1:$G$27</definedName>
    <definedName name="_xlnm.Print_Area" localSheetId="2">'3.지방세징수'!$A$1:$U$28</definedName>
    <definedName name="_xlnm.Print_Area" localSheetId="3">'4.지방재정자립지표'!$A$1:$D$26</definedName>
    <definedName name="_xlnm.Print_Titles">#N/A</definedName>
  </definedNames>
  <calcPr calcId="162913"/>
</workbook>
</file>

<file path=xl/comments1.xml><?xml version="1.0" encoding="utf-8"?>
<comments xmlns="http://schemas.openxmlformats.org/spreadsheetml/2006/main">
  <authors>
    <author>user</author>
    <author>Windows 사용자</author>
  </authors>
  <commentList>
    <comment ref="D14" authorId="0">
      <text>
        <r>
          <rPr>
            <b/>
            <sz val="12"/>
            <rFont val="Tahoma"/>
            <family val="2"/>
          </rPr>
          <t xml:space="preserve">* </t>
        </r>
        <r>
          <rPr>
            <b/>
            <sz val="11"/>
            <rFont val="돋움"/>
            <family val="3"/>
          </rPr>
          <t>근로장려금</t>
        </r>
        <r>
          <rPr>
            <b/>
            <sz val="11"/>
            <rFont val="Tahoma"/>
            <family val="2"/>
          </rPr>
          <t>,</t>
        </r>
        <r>
          <rPr>
            <b/>
            <sz val="11"/>
            <rFont val="돋움"/>
            <family val="3"/>
          </rPr>
          <t>자녀장려금</t>
        </r>
        <r>
          <rPr>
            <b/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항목이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넣지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않았음</t>
        </r>
        <r>
          <rPr>
            <b/>
            <sz val="9"/>
            <rFont val="돋움"/>
            <family val="3"/>
          </rPr>
          <t xml:space="preserve">
</t>
        </r>
        <r>
          <rPr>
            <sz val="9"/>
            <rFont val="돋움"/>
            <family val="3"/>
          </rPr>
          <t>그래서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직접세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소계</t>
        </r>
        <r>
          <rPr>
            <b/>
            <sz val="9"/>
            <rFont val="돋움"/>
            <family val="3"/>
          </rPr>
          <t>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전체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합</t>
        </r>
        <r>
          <rPr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실제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다름</t>
        </r>
        <r>
          <rPr>
            <sz val="9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 xml:space="preserve"> </t>
        </r>
      </text>
    </comment>
    <comment ref="D15" authorId="0">
      <text>
        <r>
          <rPr>
            <b/>
            <sz val="12"/>
            <rFont val="Tahoma"/>
            <family val="2"/>
          </rPr>
          <t xml:space="preserve">* </t>
        </r>
        <r>
          <rPr>
            <b/>
            <sz val="11"/>
            <rFont val="돋움"/>
            <family val="3"/>
          </rPr>
          <t>근로장려금</t>
        </r>
        <r>
          <rPr>
            <b/>
            <sz val="11"/>
            <rFont val="Tahoma"/>
            <family val="2"/>
          </rPr>
          <t>,</t>
        </r>
        <r>
          <rPr>
            <b/>
            <sz val="11"/>
            <rFont val="돋움"/>
            <family val="3"/>
          </rPr>
          <t>자녀장려금</t>
        </r>
        <r>
          <rPr>
            <b/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항목이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없어서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넣지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않았음</t>
        </r>
        <r>
          <rPr>
            <b/>
            <sz val="9"/>
            <rFont val="돋움"/>
            <family val="3"/>
          </rPr>
          <t xml:space="preserve">
</t>
        </r>
        <r>
          <rPr>
            <sz val="9"/>
            <rFont val="돋움"/>
            <family val="3"/>
          </rPr>
          <t>그래서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직접세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소계</t>
        </r>
        <r>
          <rPr>
            <b/>
            <sz val="9"/>
            <rFont val="돋움"/>
            <family val="3"/>
          </rPr>
          <t>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전체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rFont val="돋움"/>
            <family val="3"/>
          </rPr>
          <t>합</t>
        </r>
        <r>
          <rPr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실제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다름</t>
        </r>
        <r>
          <rPr>
            <sz val="9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 xml:space="preserve"> </t>
        </r>
      </text>
    </comment>
    <comment ref="D18" authorId="1">
      <text>
        <r>
          <rPr>
            <b/>
            <sz val="9"/>
            <rFont val="Tahoma"/>
            <family val="2"/>
          </rPr>
          <t xml:space="preserve">* </t>
        </r>
        <r>
          <rPr>
            <b/>
            <sz val="9"/>
            <rFont val="돋움"/>
            <family val="3"/>
          </rPr>
          <t>근로장려금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자녀장려금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항목이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없어서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계산에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넣지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않았음
그래서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직접세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소계와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전체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합이</t>
        </r>
        <r>
          <rPr>
            <b/>
            <sz val="9"/>
            <rFont val="Tahoma"/>
            <family val="2"/>
          </rPr>
          <t xml:space="preserve"> 
</t>
        </r>
        <r>
          <rPr>
            <b/>
            <sz val="9"/>
            <rFont val="돋움"/>
            <family val="3"/>
          </rPr>
          <t>실제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다름</t>
        </r>
      </text>
    </comment>
  </commentList>
</comments>
</file>

<file path=xl/comments3.xml><?xml version="1.0" encoding="utf-8"?>
<comments xmlns="http://schemas.openxmlformats.org/spreadsheetml/2006/main">
  <authors>
    <author>김서현</author>
  </authors>
  <commentList>
    <comment ref="A19" authorId="0">
      <text>
        <r>
          <rPr>
            <b/>
            <sz val="9"/>
            <rFont val="돋움"/>
            <family val="3"/>
          </rPr>
          <t>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비채나움</author>
  </authors>
  <commentList>
    <comment ref="A16" authorId="0">
      <text>
        <r>
          <rPr>
            <sz val="9"/>
            <rFont val="돋움"/>
            <family val="3"/>
          </rPr>
          <t>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자료로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</commentList>
</comments>
</file>

<file path=xl/sharedStrings.xml><?xml version="1.0" encoding="utf-8"?>
<sst xmlns="http://schemas.openxmlformats.org/spreadsheetml/2006/main" count="382" uniqueCount="252">
  <si>
    <t>(단위：백만원)</t>
  </si>
  <si>
    <t>Income </t>
  </si>
  <si>
    <t>토지초과이득세</t>
  </si>
  <si>
    <t>부당이득세</t>
  </si>
  <si>
    <t>-</t>
  </si>
  <si>
    <t>부가가치세</t>
  </si>
  <si>
    <t>증권거래세</t>
  </si>
  <si>
    <t>과년도수입</t>
  </si>
  <si>
    <t>Aquisition</t>
  </si>
  <si>
    <t>Leisure</t>
  </si>
  <si>
    <t>Property</t>
  </si>
  <si>
    <t>농어촌</t>
  </si>
  <si>
    <t>특별세</t>
  </si>
  <si>
    <t>-</t>
  </si>
  <si>
    <t>(단위 : %)</t>
  </si>
  <si>
    <t>(단위 : 백만원)</t>
  </si>
  <si>
    <t>(Unit : million won)</t>
  </si>
  <si>
    <t xml:space="preserve">인   구(외국인제외)                                  </t>
  </si>
  <si>
    <t>1인당 부담액(원)</t>
  </si>
  <si>
    <t xml:space="preserve">세    대(외국인세대제외)               </t>
  </si>
  <si>
    <t>세대당 부담액(원)</t>
  </si>
  <si>
    <t xml:space="preserve">Local taxes                                </t>
  </si>
  <si>
    <t>1. Collection of National Taxes</t>
  </si>
  <si>
    <t>1. 국  세  징  수(계속)</t>
  </si>
  <si>
    <t>방위세</t>
  </si>
  <si>
    <t>교육세</t>
  </si>
  <si>
    <t>종합</t>
  </si>
  <si>
    <t>합    계</t>
  </si>
  <si>
    <t>인지세</t>
  </si>
  <si>
    <t>부동산세</t>
  </si>
  <si>
    <t>소   계</t>
  </si>
  <si>
    <t>소 득 세</t>
  </si>
  <si>
    <t>법 인 세</t>
  </si>
  <si>
    <t>상 속 세</t>
  </si>
  <si>
    <t>증여세</t>
  </si>
  <si>
    <t>소  계</t>
  </si>
  <si>
    <t>주  세</t>
  </si>
  <si>
    <t>전화세</t>
  </si>
  <si>
    <t>Sub total</t>
  </si>
  <si>
    <t>Corporation</t>
  </si>
  <si>
    <t>Inheritance tax</t>
  </si>
  <si>
    <t>Re-evaluation tax</t>
  </si>
  <si>
    <t>Excessive landowner tax</t>
  </si>
  <si>
    <t>Excess profits</t>
  </si>
  <si>
    <t>Value added</t>
  </si>
  <si>
    <t xml:space="preserve">Liquor tax </t>
  </si>
  <si>
    <t>Telephone</t>
  </si>
  <si>
    <t>Defense tax</t>
  </si>
  <si>
    <t>2 0 1 4</t>
  </si>
  <si>
    <t>2. 지  방  세  부  담</t>
  </si>
  <si>
    <t xml:space="preserve">지  방  세                                          </t>
  </si>
  <si>
    <t>Tax burden per capita                 (won)</t>
  </si>
  <si>
    <t>2 0 1 4</t>
  </si>
  <si>
    <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세정과</t>
    </r>
  </si>
  <si>
    <t>3. 지방세 징수</t>
  </si>
  <si>
    <t>3. 지방세 징수(계속)</t>
  </si>
  <si>
    <t>(단위：백만원)</t>
  </si>
  <si>
    <t>지역자원시설세</t>
  </si>
  <si>
    <t>Total</t>
  </si>
  <si>
    <t>자료 : 세정과</t>
  </si>
  <si>
    <t>자료 : 세정과</t>
  </si>
  <si>
    <r>
      <rPr>
        <sz val="9"/>
        <rFont val="바탕"/>
        <family val="1"/>
      </rPr>
      <t>청주세무서</t>
    </r>
  </si>
  <si>
    <t>Cheongju Office of National Tax Service</t>
  </si>
  <si>
    <r>
      <rPr>
        <sz val="9"/>
        <rFont val="바탕"/>
        <family val="1"/>
      </rPr>
      <t>동청주세무서</t>
    </r>
  </si>
  <si>
    <t xml:space="preserve">Dong Cheongju Office of National Tax Service </t>
  </si>
  <si>
    <t>자료：예산과</t>
  </si>
  <si>
    <t>Source : Budget Division</t>
  </si>
  <si>
    <t>2 0 1 3</t>
  </si>
  <si>
    <t>Cheongju-si</t>
  </si>
  <si>
    <t>Cheongwon-Gun</t>
  </si>
  <si>
    <t>2 0 1 3</t>
  </si>
  <si>
    <t>3. Collection of Local Taxes</t>
  </si>
  <si>
    <t>2 0 1 3</t>
  </si>
  <si>
    <t>2 0 1 3</t>
  </si>
  <si>
    <t>2 0 1 4</t>
  </si>
  <si>
    <t>Province taxes</t>
  </si>
  <si>
    <t>Collection of Local Taxes(cont'd)</t>
  </si>
  <si>
    <t>…</t>
  </si>
  <si>
    <t>2 0 1 5</t>
  </si>
  <si>
    <t>2 0 1 4</t>
  </si>
  <si>
    <r>
      <rPr>
        <sz val="9"/>
        <rFont val="바탕"/>
        <family val="1"/>
      </rPr>
      <t>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당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</t>
    </r>
  </si>
  <si>
    <r>
      <rPr>
        <sz val="9"/>
        <rFont val="바탕"/>
        <family val="1"/>
      </rPr>
      <t>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  <r>
      <rPr>
        <sz val="9"/>
        <rFont val="Times New Roman"/>
        <family val="1"/>
      </rPr>
      <t xml:space="preserve"> </t>
    </r>
  </si>
  <si>
    <t>Sangdang-Gu</t>
  </si>
  <si>
    <t>Seowon -Gu</t>
  </si>
  <si>
    <t>Heungdeok-Gu</t>
  </si>
  <si>
    <t>Cheongwon-Gu</t>
  </si>
  <si>
    <t>개별 소비세</t>
  </si>
  <si>
    <t>Selective
Excise tax</t>
  </si>
  <si>
    <t>Security
 exchange</t>
  </si>
  <si>
    <t>Revenues from
previous year</t>
  </si>
  <si>
    <t xml:space="preserve">Population
(Excluding foreigners)             </t>
  </si>
  <si>
    <t> (Unit : million won)</t>
  </si>
  <si>
    <t>Business 
place tax</t>
  </si>
  <si>
    <t>City 
planning tax</t>
  </si>
  <si>
    <t xml:space="preserve">Households
(Exclude foreign household)             </t>
  </si>
  <si>
    <t> Ordinary  Taxes</t>
  </si>
  <si>
    <t>Year
Tax office</t>
  </si>
  <si>
    <t>연     별
세무서별</t>
  </si>
  <si>
    <t>Year
Tax office</t>
  </si>
  <si>
    <t>Gift</t>
  </si>
  <si>
    <t xml:space="preserve"> </t>
  </si>
  <si>
    <t> Source : Tax Division</t>
  </si>
  <si>
    <t>2 0 1 6</t>
  </si>
  <si>
    <t>2 0 1 3</t>
  </si>
  <si>
    <t>2 0 1 4</t>
  </si>
  <si>
    <t>-</t>
  </si>
  <si>
    <t>2 0 1 5</t>
  </si>
  <si>
    <t xml:space="preserve">간   접   세 </t>
  </si>
  <si>
    <r>
      <t xml:space="preserve">자료 : 국세청 </t>
    </r>
    <r>
      <rPr>
        <sz val="9"/>
        <rFont val="맑은 고딕"/>
        <family val="3"/>
      </rPr>
      <t>『</t>
    </r>
    <r>
      <rPr>
        <sz val="9"/>
        <rFont val="바탕"/>
        <family val="1"/>
      </rPr>
      <t>국세통계</t>
    </r>
    <r>
      <rPr>
        <sz val="9"/>
        <rFont val="맑은 고딕"/>
        <family val="3"/>
      </rPr>
      <t>』</t>
    </r>
  </si>
  <si>
    <t>1. Collection of National Taxes(cont'd)</t>
  </si>
  <si>
    <t>연     별
구     별</t>
  </si>
  <si>
    <t>Year
Gu</t>
  </si>
  <si>
    <t>연  별
구  별</t>
  </si>
  <si>
    <t>Tax burden per household                
(won)</t>
  </si>
  <si>
    <t>2 0 1 6</t>
  </si>
  <si>
    <t>2 0 1 7</t>
  </si>
  <si>
    <t>2 0 1 7</t>
  </si>
  <si>
    <t>본청</t>
  </si>
  <si>
    <t>본청</t>
  </si>
  <si>
    <t>Head office</t>
  </si>
  <si>
    <t xml:space="preserve">   근로장려금</t>
  </si>
  <si>
    <t xml:space="preserve">   자녀장려금</t>
  </si>
  <si>
    <t>청주</t>
  </si>
  <si>
    <t>동청주</t>
  </si>
  <si>
    <t>합계</t>
  </si>
  <si>
    <t>[A] 해당연도 세수 실적을 기준으로 작성함</t>
  </si>
  <si>
    <t>[B] 자산재평가세는 2000.12.31. 폐지됨</t>
  </si>
  <si>
    <t>[C] 부가가치세는 2010.1.1.부터 지방소비세가 차감됨</t>
  </si>
  <si>
    <t>[D] 전화세는 2001.9.1.부터 부가가치세로 통합됨</t>
  </si>
  <si>
    <t>[E] 방위세는 1990.12.31. 폐지됨</t>
  </si>
  <si>
    <t>[F] 종합부동산세는 2005.1.5. 신설됨</t>
  </si>
  <si>
    <t>[A] Statistics based on tax collected in the relevant year</t>
  </si>
  <si>
    <r>
      <t>[B] Asset revaluation tax was abolished on Dec. 31, 2000</t>
    </r>
  </si>
  <si>
    <t>[C] Since Jan. 1. 2010, part of VAT has been subtracted to be used as local consumption tax</t>
  </si>
  <si>
    <t>[D] Telephone tax was integrated into value added tax on Sep. 1, 2001</t>
  </si>
  <si>
    <t>[E] Defense Tax was abolished on Dec. 31, 1990</t>
  </si>
  <si>
    <t>[F] Comprehensive real estate holding tax was enacted on Jan. 5, 2005</t>
  </si>
  <si>
    <t>합계</t>
  </si>
  <si>
    <t>2 0 1 7</t>
  </si>
  <si>
    <t>2 0 1 8</t>
  </si>
  <si>
    <t>-</t>
  </si>
  <si>
    <t>https://stats.nts.go.kr/</t>
  </si>
  <si>
    <t>국세통계</t>
  </si>
  <si>
    <t>2-1-4 세무서별 세목별 세수 실적</t>
  </si>
  <si>
    <t>레저세</t>
  </si>
  <si>
    <t>지방소비세</t>
  </si>
  <si>
    <t>Local Consumption</t>
  </si>
  <si>
    <t xml:space="preserve">  ※ 행정안전부에서는 2014년 세입과목 구조 개편에 따라 개편전과 개편후 기준 자료를 병기하여 </t>
  </si>
  <si>
    <t>자료를 제공하고 있으므로 본 통계표 자료가 "개편전" 또는 "개편후" 자료인지</t>
  </si>
  <si>
    <t xml:space="preserve"> 명확하게 각주 등을 이용하여 안내하고 수록하도록 함</t>
  </si>
  <si>
    <t>&lt;통계청 서식에 있었던 설명&gt;</t>
  </si>
  <si>
    <t>2 0 1 9</t>
  </si>
  <si>
    <t>Province Taxes</t>
  </si>
  <si>
    <r>
      <t>City</t>
    </r>
    <r>
      <rPr>
        <sz val="9"/>
        <rFont val="바탕"/>
        <family val="1"/>
      </rPr>
      <t>ㆍ</t>
    </r>
    <r>
      <rPr>
        <sz val="9"/>
        <rFont val="Times New Roman"/>
        <family val="1"/>
      </rPr>
      <t>County Taxs</t>
    </r>
  </si>
  <si>
    <t>Local Income</t>
  </si>
  <si>
    <t>2. Household Local Tax</t>
  </si>
  <si>
    <t>(단위 : 천원, 명, 세대)</t>
  </si>
  <si>
    <t>(Unit：%)</t>
  </si>
  <si>
    <t>4. 지방재정자립지표</t>
  </si>
  <si>
    <t>2 0 1 9</t>
  </si>
  <si>
    <t>2 0 2 0</t>
  </si>
  <si>
    <t>2 0 2 0</t>
  </si>
  <si>
    <t>2 0 1 9</t>
  </si>
  <si>
    <t xml:space="preserve">Total </t>
  </si>
  <si>
    <t>Stamp tax</t>
  </si>
  <si>
    <t>교통·에너지</t>
  </si>
  <si>
    <t>·환경세</t>
  </si>
  <si>
    <t>Education tax</t>
  </si>
  <si>
    <t>Comprehensive real estate holding tax</t>
  </si>
  <si>
    <t>Source : Tax Division</t>
  </si>
  <si>
    <t>주 : 1) 자치구세 포함</t>
  </si>
  <si>
    <t>Note: 1) Including autonomous district taxes</t>
  </si>
  <si>
    <t>Registration
and License</t>
  </si>
  <si>
    <t>Resident</t>
  </si>
  <si>
    <t xml:space="preserve"> Automobile</t>
  </si>
  <si>
    <t>Tobacco
Consumption</t>
  </si>
  <si>
    <t>Local Resource and Facility</t>
  </si>
  <si>
    <t xml:space="preserve"> Local Education</t>
  </si>
  <si>
    <t>Financial Indicators of Local Government</t>
  </si>
  <si>
    <t>주: 1) 재정자립도 = 자체수입(지방세+세외수입) / 일반회계 x 100</t>
  </si>
  <si>
    <t xml:space="preserve">     2) 재정자주도 = 자주재원(지방세+세외수입+지방교부세+조정교부금+재정보전금) / 일반회계 예산액 x 100 </t>
  </si>
  <si>
    <t xml:space="preserve">     3) 기준재정수요충족도(재정력지수) = 기준재정수입액 / 기준재정수요액 x 100 ← 교부전기준</t>
  </si>
  <si>
    <t>Note: 1) Financial independence ratio = revenue from local sources (local tax + non-tax revenue) / general account * 100</t>
  </si>
  <si>
    <t xml:space="preserve">          2) Financial autonomous ratio = revenue from autonomous sources (local tax + non-tax revenue + local shared tax </t>
  </si>
  <si>
    <t>자산재평가세</t>
  </si>
  <si>
    <t>-</t>
  </si>
  <si>
    <t>-</t>
  </si>
  <si>
    <t>-</t>
  </si>
  <si>
    <t>Head office</t>
  </si>
  <si>
    <t>본청</t>
  </si>
  <si>
    <t>Sangdang-Gu</t>
  </si>
  <si>
    <t xml:space="preserve">상 당 구 </t>
  </si>
  <si>
    <t>Seowon -Gu</t>
  </si>
  <si>
    <t>서 원 구</t>
  </si>
  <si>
    <t>Heungdeok-Gu</t>
  </si>
  <si>
    <t xml:space="preserve">흥 덕 구 </t>
  </si>
  <si>
    <t>Cheongwon-Gu</t>
  </si>
  <si>
    <t>청 원 구</t>
  </si>
  <si>
    <t xml:space="preserve">  Since the 2014 revision of the system of tax revenue, the Ministry of Interior and Safety has been </t>
  </si>
  <si>
    <t>using data according to both pre- and post- revision systems of tax revenue. A footnote or other</t>
  </si>
  <si>
    <t xml:space="preserve"> information should be provided to clearly indicates which system has been used. </t>
  </si>
  <si>
    <t>-</t>
  </si>
  <si>
    <t>Transportation·Energy·Environment tax</t>
  </si>
  <si>
    <t>Special tax for  rural development </t>
  </si>
  <si>
    <r>
      <t>(Unit</t>
    </r>
    <r>
      <rPr>
        <sz val="9"/>
        <rFont val="바탕"/>
        <family val="1"/>
      </rPr>
      <t>：</t>
    </r>
    <r>
      <rPr>
        <sz val="9"/>
        <rFont val="Times New Roman"/>
        <family val="1"/>
      </rPr>
      <t>million won)</t>
    </r>
  </si>
  <si>
    <r>
      <t xml:space="preserve"> 내      국      세     </t>
    </r>
    <r>
      <rPr>
        <sz val="9"/>
        <rFont val="Times New Roman"/>
        <family val="1"/>
      </rPr>
      <t xml:space="preserve">  Internal taxes    </t>
    </r>
  </si>
  <si>
    <r>
      <t xml:space="preserve"> </t>
    </r>
    <r>
      <rPr>
        <sz val="9"/>
        <rFont val="바탕"/>
        <family val="1"/>
      </rPr>
      <t>내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>국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</rPr>
      <t>세</t>
    </r>
    <r>
      <rPr>
        <sz val="9"/>
        <rFont val="Times New Roman"/>
        <family val="1"/>
      </rPr>
      <t>       Internal taxes    </t>
    </r>
  </si>
  <si>
    <r>
      <t xml:space="preserve">                                 </t>
    </r>
    <r>
      <rPr>
        <sz val="9"/>
        <rFont val="바탕"/>
        <family val="1"/>
      </rPr>
      <t xml:space="preserve">내      국      세    </t>
    </r>
    <r>
      <rPr>
        <sz val="10"/>
        <rFont val="Times New Roman"/>
        <family val="1"/>
      </rPr>
      <t xml:space="preserve">   Internal taxes    </t>
    </r>
    <r>
      <rPr>
        <sz val="9"/>
        <rFont val="바탕"/>
        <family val="1"/>
      </rPr>
      <t xml:space="preserve">               </t>
    </r>
  </si>
  <si>
    <r>
      <t>내  국  세 </t>
    </r>
    <r>
      <rPr>
        <sz val="9"/>
        <rFont val="Times New Roman"/>
        <family val="1"/>
      </rPr>
      <t xml:space="preserve"> Internal taxes</t>
    </r>
  </si>
  <si>
    <r>
      <t xml:space="preserve">직    접    세      </t>
    </r>
    <r>
      <rPr>
        <sz val="9"/>
        <rFont val="Times New Roman"/>
        <family val="1"/>
      </rPr>
      <t>Direct  taxes</t>
    </r>
  </si>
  <si>
    <r>
      <rPr>
        <sz val="9"/>
        <rFont val="바탕"/>
        <family val="1"/>
      </rPr>
      <t>직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접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    Direct  taxes</t>
    </r>
  </si>
  <si>
    <r>
      <t>   간   접   세  </t>
    </r>
    <r>
      <rPr>
        <sz val="10"/>
        <rFont val="Times New Roman"/>
        <family val="1"/>
      </rPr>
      <t xml:space="preserve"> Indirect taxes</t>
    </r>
  </si>
  <si>
    <r>
      <rPr>
        <sz val="9"/>
        <rFont val="바탕"/>
        <family val="1"/>
      </rPr>
      <t>청주세무서</t>
    </r>
  </si>
  <si>
    <r>
      <t xml:space="preserve">Source : National tax services </t>
    </r>
    <r>
      <rPr>
        <sz val="9"/>
        <rFont val="맑은 고딕"/>
        <family val="3"/>
      </rPr>
      <t>『</t>
    </r>
    <r>
      <rPr>
        <sz val="9"/>
        <rFont val="Times New Roman"/>
        <family val="1"/>
      </rPr>
      <t>National tax statistics</t>
    </r>
    <r>
      <rPr>
        <sz val="9"/>
        <rFont val="맑은 고딕"/>
        <family val="3"/>
      </rPr>
      <t>』</t>
    </r>
  </si>
  <si>
    <t>(unit : thousand won, person, house)</t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</si>
  <si>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청주시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</si>
  <si>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</si>
  <si>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rPr>
        <sz val="9"/>
        <rFont val="바탕"/>
        <family val="1"/>
      </rPr>
      <t>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</si>
  <si>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</si>
  <si>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rPr>
        <sz val="9"/>
        <rFont val="바탕"/>
        <family val="1"/>
      </rPr>
      <t>보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통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세</t>
    </r>
  </si>
  <si>
    <r>
      <rPr>
        <sz val="9"/>
        <rFont val="바탕"/>
        <family val="1"/>
      </rPr>
      <t>목</t>
    </r>
    <r>
      <rPr>
        <sz val="9"/>
        <rFont val="Times New Roman"/>
        <family val="1"/>
      </rPr>
      <t xml:space="preserve">  </t>
    </r>
    <r>
      <rPr>
        <sz val="9"/>
        <rFont val="바탕"/>
        <family val="1"/>
      </rPr>
      <t>적</t>
    </r>
    <r>
      <rPr>
        <sz val="9"/>
        <rFont val="Times New Roman"/>
        <family val="1"/>
      </rPr>
      <t xml:space="preserve">  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          Earmarked Tax</t>
    </r>
  </si>
  <si>
    <r>
      <rPr>
        <sz val="9"/>
        <rFont val="바탕"/>
        <family val="1"/>
      </rPr>
      <t>과년도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수입
</t>
    </r>
    <r>
      <rPr>
        <sz val="9"/>
        <rFont val="Times New Roman"/>
        <family val="1"/>
      </rPr>
      <t>Revenue from previous years</t>
    </r>
  </si>
  <si>
    <r>
      <rPr>
        <sz val="9"/>
        <rFont val="바탕"/>
        <family val="1"/>
      </rPr>
      <t>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계</t>
    </r>
  </si>
  <si>
    <r>
      <rPr>
        <sz val="9"/>
        <rFont val="바탕"/>
        <family val="1"/>
      </rPr>
      <t>도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세</t>
    </r>
  </si>
  <si>
    <r>
      <rPr>
        <sz val="9"/>
        <rFont val="바탕"/>
        <family val="1"/>
      </rPr>
      <t>시ㆍ군세</t>
    </r>
  </si>
  <si>
    <r>
      <rPr>
        <sz val="9"/>
        <rFont val="바탕"/>
        <family val="1"/>
      </rPr>
      <t>도</t>
    </r>
    <r>
      <rPr>
        <sz val="9"/>
        <rFont val="Times New Roman"/>
        <family val="1"/>
      </rPr>
      <t xml:space="preserve">       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      Province Taxes</t>
    </r>
  </si>
  <si>
    <r>
      <rPr>
        <sz val="9"/>
        <rFont val="바탕"/>
        <family val="1"/>
      </rPr>
      <t>시ㆍ군세</t>
    </r>
    <r>
      <rPr>
        <sz val="9"/>
        <rFont val="Times New Roman"/>
        <family val="1"/>
      </rPr>
      <t xml:space="preserve">                       City</t>
    </r>
    <r>
      <rPr>
        <sz val="9"/>
        <rFont val="바탕"/>
        <family val="1"/>
      </rPr>
      <t>ㆍ</t>
    </r>
    <r>
      <rPr>
        <sz val="9"/>
        <rFont val="Times New Roman"/>
        <family val="1"/>
      </rPr>
      <t>County Taxs</t>
    </r>
  </si>
  <si>
    <r>
      <rPr>
        <sz val="9"/>
        <rFont val="바탕"/>
        <family val="1"/>
      </rPr>
      <t>도</t>
    </r>
    <r>
      <rPr>
        <sz val="9"/>
        <rFont val="Times New Roman"/>
        <family val="1"/>
      </rPr>
      <t xml:space="preserve">   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   Province taxes </t>
    </r>
  </si>
  <si>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 · </t>
    </r>
    <r>
      <rPr>
        <sz val="9"/>
        <rFont val="바탕"/>
        <family val="1"/>
      </rPr>
      <t>군세</t>
    </r>
    <r>
      <rPr>
        <sz val="9"/>
        <rFont val="Times New Roman"/>
        <family val="1"/>
      </rPr>
      <t>  City</t>
    </r>
    <r>
      <rPr>
        <sz val="9"/>
        <rFont val="바탕"/>
        <family val="1"/>
      </rPr>
      <t>ㆍ</t>
    </r>
    <r>
      <rPr>
        <sz val="9"/>
        <rFont val="Times New Roman"/>
        <family val="1"/>
      </rPr>
      <t>County taxes</t>
    </r>
  </si>
  <si>
    <r>
      <rPr>
        <sz val="9"/>
        <rFont val="바탕"/>
        <family val="1"/>
      </rPr>
      <t>도세</t>
    </r>
  </si>
  <si>
    <r>
      <rPr>
        <sz val="9"/>
        <rFont val="바탕"/>
        <family val="1"/>
      </rPr>
      <t>시</t>
    </r>
    <r>
      <rPr>
        <sz val="9"/>
        <rFont val="Times New Roman"/>
        <family val="1"/>
      </rPr>
      <t>·</t>
    </r>
    <r>
      <rPr>
        <sz val="9"/>
        <rFont val="바탕"/>
        <family val="1"/>
      </rPr>
      <t>군세</t>
    </r>
  </si>
  <si>
    <r>
      <rPr>
        <sz val="9"/>
        <rFont val="바탕"/>
        <family val="1"/>
      </rPr>
      <t>취득세</t>
    </r>
  </si>
  <si>
    <r>
      <rPr>
        <sz val="9"/>
        <rFont val="바탕"/>
        <family val="1"/>
      </rPr>
      <t>등록면허세</t>
    </r>
  </si>
  <si>
    <r>
      <rPr>
        <sz val="9"/>
        <rFont val="바탕"/>
        <family val="1"/>
      </rPr>
      <t>주민세</t>
    </r>
  </si>
  <si>
    <r>
      <t>재산세</t>
    </r>
    <r>
      <rPr>
        <vertAlign val="superscript"/>
        <sz val="9"/>
        <rFont val="바탕"/>
        <family val="1"/>
      </rPr>
      <t>1)</t>
    </r>
  </si>
  <si>
    <r>
      <rPr>
        <sz val="9"/>
        <rFont val="바탕"/>
        <family val="1"/>
      </rPr>
      <t>자동차세</t>
    </r>
  </si>
  <si>
    <r>
      <rPr>
        <sz val="9"/>
        <rFont val="바탕"/>
        <family val="1"/>
      </rPr>
      <t>담배소비세</t>
    </r>
  </si>
  <si>
    <r>
      <rPr>
        <sz val="9"/>
        <rFont val="바탕"/>
        <family val="1"/>
      </rPr>
      <t>지방소득세</t>
    </r>
  </si>
  <si>
    <r>
      <rPr>
        <sz val="9"/>
        <rFont val="바탕"/>
        <family val="1"/>
      </rPr>
      <t>지방교육세</t>
    </r>
  </si>
  <si>
    <r>
      <rPr>
        <sz val="9"/>
        <rFont val="바탕"/>
        <family val="1"/>
      </rPr>
      <t>사업소세</t>
    </r>
  </si>
  <si>
    <r>
      <rPr>
        <sz val="9"/>
        <rFont val="바탕"/>
        <family val="1"/>
      </rPr>
      <t>도시계획세</t>
    </r>
  </si>
  <si>
    <r>
      <t>City</t>
    </r>
    <r>
      <rPr>
        <sz val="9"/>
        <rFont val="바탕"/>
        <family val="1"/>
      </rPr>
      <t>ㆍ</t>
    </r>
    <r>
      <rPr>
        <sz val="9"/>
        <rFont val="Times New Roman"/>
        <family val="1"/>
      </rPr>
      <t>County taxes</t>
    </r>
  </si>
  <si>
    <r>
      <rPr>
        <sz val="7"/>
        <rFont val="바탕"/>
        <family val="1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</rPr>
      <t>청원군</t>
    </r>
  </si>
  <si>
    <r>
      <rPr>
        <sz val="9"/>
        <rFont val="바탕"/>
        <family val="1"/>
      </rPr>
      <t>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</si>
  <si>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</t>
    </r>
  </si>
  <si>
    <r>
      <t xml:space="preserve">연   별
</t>
    </r>
    <r>
      <rPr>
        <sz val="9"/>
        <rFont val="Times New Roman"/>
        <family val="1"/>
      </rPr>
      <t>Year</t>
    </r>
  </si>
  <si>
    <r>
      <t>재정자립도</t>
    </r>
    <r>
      <rPr>
        <vertAlign val="superscript"/>
        <sz val="9"/>
        <rFont val="바탕"/>
        <family val="1"/>
      </rPr>
      <t xml:space="preserve">1)
</t>
    </r>
    <r>
      <rPr>
        <sz val="9"/>
        <rFont val="Times New Roman"/>
        <family val="1"/>
      </rPr>
      <t>Financial independence ratio</t>
    </r>
  </si>
  <si>
    <r>
      <t>재정자주도</t>
    </r>
    <r>
      <rPr>
        <vertAlign val="superscript"/>
        <sz val="9"/>
        <rFont val="바탕"/>
        <family val="1"/>
      </rPr>
      <t>2)</t>
    </r>
    <r>
      <rPr>
        <sz val="9"/>
        <rFont val="바탕"/>
        <family val="1"/>
      </rPr>
      <t xml:space="preserve"> 
</t>
    </r>
    <r>
      <rPr>
        <sz val="9"/>
        <rFont val="Times New Roman"/>
        <family val="1"/>
      </rPr>
      <t>Financial autonomy ratio</t>
    </r>
  </si>
  <si>
    <r>
      <t>기준재정 수요충족도
(재정력지수)</t>
    </r>
    <r>
      <rPr>
        <vertAlign val="superscript"/>
        <sz val="9"/>
        <rFont val="바탕"/>
        <family val="1"/>
      </rPr>
      <t xml:space="preserve">3)
</t>
    </r>
    <r>
      <rPr>
        <sz val="9"/>
        <rFont val="Times New Roman"/>
        <family val="1"/>
      </rPr>
      <t>Financial ability index</t>
    </r>
  </si>
  <si>
    <r>
      <t xml:space="preserve">              </t>
    </r>
    <r>
      <rPr>
        <sz val="9"/>
        <rFont val="ti"/>
        <family val="2"/>
      </rPr>
      <t>+ grants-in-aid + compensation) / general account * 100</t>
    </r>
  </si>
  <si>
    <r>
      <t xml:space="preserve">          3) Financial ability index = base fiscal revenues / base fiscal needs * 100 </t>
    </r>
    <r>
      <rPr>
        <sz val="9"/>
        <rFont val="바탕"/>
        <family val="1"/>
      </rPr>
      <t>←</t>
    </r>
    <r>
      <rPr>
        <sz val="9"/>
        <rFont val="tim"/>
        <family val="1"/>
      </rPr>
      <t xml:space="preserve"> (based on balances before grants and shared taxes)</t>
    </r>
  </si>
  <si>
    <t>1. 국  세  징  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</si>
</sst>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  <numFmt numFmtId="178" formatCode="0.0_ "/>
    <numFmt numFmtId="179" formatCode="0.0_);[Red]\(0.0\)"/>
    <numFmt numFmtId="180" formatCode="_ * #,##0_ ;_ * \-#,##0_ ;_ * &quot;-&quot;_ ;_ @_ "/>
    <numFmt numFmtId="181" formatCode="&quot;$&quot;#,##0_);[Red]\(&quot;$&quot;#,##0\)"/>
    <numFmt numFmtId="182" formatCode="&quot;$&quot;#,##0.00_);[Red]\(&quot;$&quot;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 * #,##0.00_ ;_ * \-#,##0.00_ ;_ * &quot;-&quot;??_ ;_ @_ "/>
    <numFmt numFmtId="186" formatCode="&quot;₩&quot;#,##0;[Red]&quot;₩&quot;\-#,##0"/>
    <numFmt numFmtId="187" formatCode="&quot;₩&quot;#,##0.00;[Red]&quot;₩&quot;\-#,##0.00"/>
    <numFmt numFmtId="188" formatCode="_ &quot;₩&quot;* #,##0_ ;_ &quot;₩&quot;* \-#,##0_ ;_ &quot;₩&quot;* &quot;-&quot;_ ;_ @_ "/>
    <numFmt numFmtId="189" formatCode="_ &quot;₩&quot;* #,##0.00_ ;_ &quot;₩&quot;* \-#,##0.00_ ;_ &quot;₩&quot;* &quot;-&quot;??_ ;_ @_ "/>
    <numFmt numFmtId="190" formatCode="#,##0;[Red]&quot;-&quot;#,##0"/>
    <numFmt numFmtId="191" formatCode="#,##0.00;[Red]&quot;-&quot;#,##0.00"/>
    <numFmt numFmtId="192" formatCode="_(* #,##0.00_);_(* \(#,##0.00\);_(* &quot;-&quot;??_);_(@_)"/>
    <numFmt numFmtId="193" formatCode="#,##0.00_ "/>
    <numFmt numFmtId="194" formatCode="&quot;R$&quot;#,##0.00;&quot;R$&quot;\-#,##0.00"/>
    <numFmt numFmtId="195" formatCode="&quot;₩&quot;#,##0.00;&quot;₩&quot;\-#,##0.00"/>
    <numFmt numFmtId="196" formatCode="#,##0\ "/>
  </numFmts>
  <fonts count="10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9"/>
      <color indexed="8"/>
      <name val="바탕"/>
      <family val="1"/>
    </font>
    <font>
      <sz val="9"/>
      <name val="바탕"/>
      <family val="1"/>
    </font>
    <font>
      <sz val="9"/>
      <name val="돋움"/>
      <family val="3"/>
    </font>
    <font>
      <b/>
      <sz val="16"/>
      <color indexed="8"/>
      <name val="바탕"/>
      <family val="1"/>
    </font>
    <font>
      <b/>
      <sz val="9"/>
      <name val="바탕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바탕"/>
      <family val="1"/>
    </font>
    <font>
      <b/>
      <sz val="16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8"/>
      <name val="바탕"/>
      <family val="1"/>
    </font>
    <font>
      <sz val="9"/>
      <name val="굴림"/>
      <family val="3"/>
    </font>
    <font>
      <b/>
      <sz val="14"/>
      <name val="바탕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바탕"/>
      <family val="1"/>
    </font>
    <font>
      <sz val="12"/>
      <name val="뼻뮝"/>
      <family val="3"/>
    </font>
    <font>
      <sz val="12"/>
      <name val="¸íÁ¶"/>
      <family val="3"/>
    </font>
    <font>
      <sz val="12"/>
      <name val="¸iA¶"/>
      <family val="3"/>
    </font>
    <font>
      <sz val="11"/>
      <name val="µ¸¿ò"/>
      <family val="3"/>
    </font>
    <font>
      <sz val="12"/>
      <name val="¹UAAA¼"/>
      <family val="3"/>
    </font>
    <font>
      <sz val="12"/>
      <name val="¹ÙÅÁÃ¼"/>
      <family val="1"/>
    </font>
    <font>
      <sz val="10"/>
      <name val="Geneva"/>
      <family val="2"/>
    </font>
    <font>
      <sz val="11"/>
      <name val="μ¸¿o"/>
      <family val="3"/>
    </font>
    <font>
      <sz val="12"/>
      <name val="±¼¸²A¼"/>
      <family val="3"/>
    </font>
    <font>
      <sz val="12"/>
      <name val="±¼¸²Ã¼"/>
      <family val="3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돋움"/>
      <family val="3"/>
    </font>
    <font>
      <b/>
      <sz val="9"/>
      <name val="돋움"/>
      <family val="3"/>
    </font>
    <font>
      <b/>
      <sz val="9"/>
      <color indexed="10"/>
      <name val="돋움"/>
      <family val="3"/>
    </font>
    <font>
      <vertAlign val="superscript"/>
      <sz val="9"/>
      <name val="바탕"/>
      <family val="1"/>
    </font>
    <font>
      <sz val="10"/>
      <color indexed="8"/>
      <name val="Arial"/>
      <family val="2"/>
    </font>
    <font>
      <sz val="10"/>
      <name val="굴림체"/>
      <family val="3"/>
    </font>
    <font>
      <sz val="14"/>
      <name val="뼻뮝"/>
      <family val="3"/>
    </font>
    <font>
      <sz val="11"/>
      <name val="굴림체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b/>
      <u val="single"/>
      <sz val="13"/>
      <name val="굴림체"/>
      <family val="3"/>
    </font>
    <font>
      <sz val="12"/>
      <name val="굴림체"/>
      <family val="3"/>
    </font>
    <font>
      <sz val="8"/>
      <name val="맑은 고딕"/>
      <family val="3"/>
    </font>
    <font>
      <sz val="10"/>
      <name val="돋움체"/>
      <family val="3"/>
    </font>
    <font>
      <u val="single"/>
      <sz val="12"/>
      <color indexed="12"/>
      <name val="바탕체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맑은 고딕"/>
      <family val="3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돋움"/>
      <family val="3"/>
    </font>
    <font>
      <b/>
      <sz val="12"/>
      <name val="Tahoma"/>
      <family val="2"/>
    </font>
    <font>
      <sz val="8"/>
      <color indexed="30"/>
      <name val="돋움체"/>
      <family val="3"/>
    </font>
    <font>
      <sz val="11"/>
      <color theme="1"/>
      <name val="Calibri"/>
      <family val="3"/>
      <scheme val="minor"/>
    </font>
    <font>
      <b/>
      <sz val="9"/>
      <color rgb="FFFF0000"/>
      <name val="Times New Roman"/>
      <family val="1"/>
    </font>
    <font>
      <b/>
      <sz val="11"/>
      <color rgb="FFFF0000"/>
      <name val="돋움"/>
      <family val="3"/>
    </font>
    <font>
      <u val="single"/>
      <sz val="11"/>
      <color theme="10"/>
      <name val="돋움"/>
      <family val="3"/>
    </font>
    <font>
      <b/>
      <sz val="9"/>
      <color theme="1"/>
      <name val="돋움"/>
      <family val="3"/>
    </font>
    <font>
      <sz val="9"/>
      <color rgb="FFFF0000"/>
      <name val="바탕"/>
      <family val="1"/>
    </font>
    <font>
      <sz val="9"/>
      <color rgb="FFFF0000"/>
      <name val="tim"/>
      <family val="1"/>
    </font>
    <font>
      <sz val="11"/>
      <color rgb="FFFF0000"/>
      <name val="tim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"/>
      <family val="1"/>
    </font>
    <font>
      <sz val="9"/>
      <name val="tim"/>
      <family val="2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>
        <color indexed="8"/>
      </right>
      <top/>
      <bottom style="medium"/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>
        <color indexed="8"/>
      </left>
      <right/>
      <top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>
        <color indexed="8"/>
      </right>
      <top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3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3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6" borderId="0" applyNumberFormat="0" applyBorder="0" applyProtection="0">
      <alignment/>
    </xf>
    <xf numFmtId="0" fontId="13" fillId="7" borderId="0" applyNumberFormat="0" applyBorder="0" applyProtection="0">
      <alignment/>
    </xf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13" fillId="8" borderId="0" applyNumberFormat="0" applyBorder="0" applyProtection="0">
      <alignment/>
    </xf>
    <xf numFmtId="0" fontId="13" fillId="9" borderId="0" applyNumberFormat="0" applyBorder="0" applyProtection="0">
      <alignment/>
    </xf>
    <xf numFmtId="0" fontId="13" fillId="10" borderId="0" applyNumberFormat="0" applyBorder="0" applyProtection="0">
      <alignment/>
    </xf>
    <xf numFmtId="0" fontId="13" fillId="5" borderId="0" applyNumberFormat="0" applyBorder="0" applyProtection="0">
      <alignment/>
    </xf>
    <xf numFmtId="0" fontId="13" fillId="8" borderId="0" applyNumberFormat="0" applyBorder="0" applyProtection="0">
      <alignment/>
    </xf>
    <xf numFmtId="0" fontId="13" fillId="11" borderId="0" applyNumberFormat="0" applyBorder="0" applyProtection="0">
      <alignment/>
    </xf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14" fillId="12" borderId="0" applyNumberFormat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5" borderId="0" applyNumberFormat="0" applyBorder="0" applyProtection="0">
      <alignment/>
    </xf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187" fontId="39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87" fontId="40" fillId="0" borderId="0" applyFont="0" applyFill="0" applyBorder="0" applyAlignment="0" applyProtection="0"/>
    <xf numFmtId="188" fontId="41" fillId="0" borderId="0" applyFont="0" applyFill="0" applyBorder="0" applyAlignment="0" applyProtection="0"/>
    <xf numFmtId="187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88" fontId="43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89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9" fontId="41" fillId="0" borderId="0" applyFont="0" applyFill="0" applyBorder="0" applyAlignment="0" applyProtection="0"/>
    <xf numFmtId="186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3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0" fontId="39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41" fillId="0" borderId="0" applyFont="0" applyFill="0" applyBorder="0" applyAlignment="0" applyProtection="0"/>
    <xf numFmtId="190" fontId="40" fillId="0" borderId="0" applyFont="0" applyFill="0" applyBorder="0" applyAlignment="0" applyProtection="0"/>
    <xf numFmtId="180" fontId="4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91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71" fillId="3" borderId="0" applyNumberFormat="0" applyBorder="0" applyAlignment="0" applyProtection="0"/>
    <xf numFmtId="0" fontId="62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0" borderId="0" applyFill="0" applyBorder="0" applyAlignment="0">
      <protection/>
    </xf>
    <xf numFmtId="0" fontId="72" fillId="20" borderId="1" applyNumberFormat="0" applyAlignment="0" applyProtection="0"/>
    <xf numFmtId="0" fontId="73" fillId="21" borderId="2" applyNumberFormat="0" applyAlignment="0" applyProtection="0"/>
    <xf numFmtId="180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0" borderId="0" applyFill="0" applyBorder="0" applyAlignment="0" applyProtection="0"/>
    <xf numFmtId="0" fontId="74" fillId="0" borderId="0" applyNumberFormat="0" applyFill="0" applyBorder="0" applyAlignment="0" applyProtection="0"/>
    <xf numFmtId="2" fontId="48" fillId="0" borderId="0" applyFill="0" applyBorder="0" applyAlignment="0" applyProtection="0"/>
    <xf numFmtId="0" fontId="75" fillId="4" borderId="0" applyNumberFormat="0" applyBorder="0" applyAlignment="0" applyProtection="0"/>
    <xf numFmtId="0" fontId="49" fillId="0" borderId="3" applyNumberFormat="0" applyProtection="0">
      <alignment/>
    </xf>
    <xf numFmtId="0" fontId="49" fillId="0" borderId="4">
      <alignment horizontal="left" vertical="center"/>
      <protection/>
    </xf>
    <xf numFmtId="0" fontId="49" fillId="0" borderId="4">
      <alignment horizontal="left" vertical="center"/>
      <protection/>
    </xf>
    <xf numFmtId="0" fontId="49" fillId="0" borderId="4">
      <alignment horizontal="left" vertical="center"/>
      <protection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7" fillId="7" borderId="1" applyNumberFormat="0" applyAlignment="0" applyProtection="0"/>
    <xf numFmtId="0" fontId="78" fillId="0" borderId="6" applyNumberFormat="0" applyFill="0" applyAlignment="0" applyProtection="0"/>
    <xf numFmtId="0" fontId="79" fillId="22" borderId="0" applyNumberFormat="0" applyBorder="0" applyAlignment="0" applyProtection="0"/>
    <xf numFmtId="0" fontId="1" fillId="0" borderId="0">
      <alignment/>
      <protection/>
    </xf>
    <xf numFmtId="0" fontId="69" fillId="23" borderId="7" applyNumberFormat="0" applyFont="0" applyAlignment="0" applyProtection="0"/>
    <xf numFmtId="0" fontId="69" fillId="23" borderId="7" applyNumberFormat="0" applyFont="0" applyAlignment="0" applyProtection="0"/>
    <xf numFmtId="0" fontId="80" fillId="20" borderId="8" applyNumberFormat="0" applyAlignment="0" applyProtection="0"/>
    <xf numFmtId="0" fontId="80" fillId="20" borderId="8" applyNumberFormat="0" applyAlignment="0" applyProtection="0"/>
    <xf numFmtId="10" fontId="1" fillId="0" borderId="0" applyFont="0" applyFill="0" applyBorder="0" applyAlignment="0" applyProtection="0"/>
    <xf numFmtId="0" fontId="63" fillId="0" borderId="0">
      <alignment/>
      <protection/>
    </xf>
    <xf numFmtId="0" fontId="81" fillId="0" borderId="0" applyNumberFormat="0" applyFill="0" applyBorder="0" applyAlignment="0" applyProtection="0"/>
    <xf numFmtId="0" fontId="64" fillId="0" borderId="0" applyFill="0" applyBorder="0" applyProtection="0">
      <alignment horizontal="centerContinuous" vertical="center"/>
    </xf>
    <xf numFmtId="0" fontId="65" fillId="24" borderId="0" applyFill="0" applyBorder="0" applyProtection="0">
      <alignment horizontal="center" vertical="center"/>
    </xf>
    <xf numFmtId="0" fontId="48" fillId="0" borderId="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14" fillId="16" borderId="0" applyNumberFormat="0" applyBorder="0" applyProtection="0">
      <alignment/>
    </xf>
    <xf numFmtId="0" fontId="14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14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14" fillId="1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20" borderId="1" applyNumberFormat="0" applyProtection="0">
      <alignment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194" fontId="30" fillId="0" borderId="0">
      <alignment/>
      <protection/>
    </xf>
    <xf numFmtId="0" fontId="17" fillId="3" borderId="0" applyNumberFormat="0" applyBorder="0" applyProtection="0">
      <alignment/>
    </xf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0" fontId="0" fillId="23" borderId="7" applyNumberFormat="0" applyFont="0" applyProtection="0">
      <alignment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58" fillId="24" borderId="0" applyFill="0" applyBorder="0" applyProtection="0">
      <alignment horizontal="right"/>
    </xf>
    <xf numFmtId="10" fontId="58" fillId="0" borderId="0" applyFill="0" applyBorder="0" applyProtection="0">
      <alignment horizontal="right"/>
    </xf>
    <xf numFmtId="0" fontId="18" fillId="22" borderId="0" applyNumberFormat="0" applyBorder="0" applyProtection="0">
      <alignment/>
    </xf>
    <xf numFmtId="0" fontId="38" fillId="0" borderId="0">
      <alignment/>
      <protection/>
    </xf>
    <xf numFmtId="0" fontId="19" fillId="0" borderId="0" applyNumberFormat="0" applyFill="0" applyBorder="0" applyProtection="0">
      <alignment/>
    </xf>
    <xf numFmtId="0" fontId="20" fillId="21" borderId="2" applyNumberFormat="0" applyProtection="0">
      <alignment/>
    </xf>
    <xf numFmtId="41" fontId="0" fillId="0" borderId="0" applyFont="0" applyFill="0" applyBorder="0" applyAlignment="0" applyProtection="0"/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1" fontId="91" fillId="0" borderId="0" applyFont="0" applyFill="0" applyBorder="0" applyProtection="0">
      <alignment/>
    </xf>
    <xf numFmtId="41" fontId="91" fillId="0" borderId="0" applyFont="0" applyFill="0" applyBorder="0" applyProtection="0">
      <alignment/>
    </xf>
    <xf numFmtId="192" fontId="55" fillId="0" borderId="0">
      <alignment/>
      <protection/>
    </xf>
    <xf numFmtId="192" fontId="55" fillId="0" borderId="0">
      <alignment/>
      <protection/>
    </xf>
    <xf numFmtId="41" fontId="0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41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41" fontId="13" fillId="0" borderId="0" applyFont="0" applyFill="0" applyBorder="0" applyProtection="0">
      <alignment/>
    </xf>
    <xf numFmtId="0" fontId="56" fillId="0" borderId="0" applyFont="0" applyFill="0" applyBorder="0" applyAlignment="0" applyProtection="0"/>
    <xf numFmtId="0" fontId="59" fillId="0" borderId="11">
      <alignment/>
      <protection/>
    </xf>
    <xf numFmtId="0" fontId="21" fillId="0" borderId="6" applyNumberFormat="0" applyFill="0" applyProtection="0">
      <alignment/>
    </xf>
    <xf numFmtId="0" fontId="22" fillId="0" borderId="10" applyNumberFormat="0" applyFill="0" applyProtection="0">
      <alignment/>
    </xf>
    <xf numFmtId="0" fontId="23" fillId="7" borderId="1" applyNumberFormat="0" applyProtection="0">
      <alignment/>
    </xf>
    <xf numFmtId="0" fontId="24" fillId="0" borderId="0" applyNumberFormat="0" applyFill="0" applyBorder="0" applyProtection="0">
      <alignment/>
    </xf>
    <xf numFmtId="0" fontId="25" fillId="0" borderId="12" applyNumberFormat="0" applyFill="0" applyProtection="0">
      <alignment/>
    </xf>
    <xf numFmtId="0" fontId="26" fillId="0" borderId="13" applyNumberFormat="0" applyFill="0" applyProtection="0">
      <alignment/>
    </xf>
    <xf numFmtId="0" fontId="27" fillId="0" borderId="5" applyNumberFormat="0" applyFill="0" applyProtection="0">
      <alignment/>
    </xf>
    <xf numFmtId="0" fontId="27" fillId="0" borderId="0" applyNumberFormat="0" applyFill="0" applyBorder="0" applyProtection="0">
      <alignment/>
    </xf>
    <xf numFmtId="0" fontId="28" fillId="4" borderId="0" applyNumberFormat="0" applyBorder="0" applyProtection="0">
      <alignment/>
    </xf>
    <xf numFmtId="0" fontId="29" fillId="20" borderId="8" applyNumberFormat="0" applyProtection="0">
      <alignment/>
    </xf>
    <xf numFmtId="0" fontId="30" fillId="0" borderId="0" applyFont="0" applyFill="0" applyBorder="0" applyAlignment="0" applyProtection="0"/>
    <xf numFmtId="193" fontId="58" fillId="24" borderId="0" applyFill="0" applyBorder="0" applyProtection="0">
      <alignment horizontal="right"/>
    </xf>
    <xf numFmtId="0" fontId="30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0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91" fillId="0" borderId="0">
      <alignment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91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>
      <alignment/>
      <protection locked="0"/>
    </xf>
    <xf numFmtId="0" fontId="94" fillId="0" borderId="0" applyNumberFormat="0" applyFill="0" applyBorder="0" applyAlignment="0" applyProtection="0"/>
  </cellStyleXfs>
  <cellXfs count="318">
    <xf numFmtId="0" fontId="0" fillId="0" borderId="0" xfId="0"/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/>
    <xf numFmtId="0" fontId="0" fillId="0" borderId="0" xfId="0" applyFill="1"/>
    <xf numFmtId="0" fontId="4" fillId="0" borderId="0" xfId="0" applyFont="1" applyFill="1"/>
    <xf numFmtId="0" fontId="32" fillId="0" borderId="0" xfId="304" applyFont="1" applyFill="1" applyAlignment="1" applyProtection="1">
      <alignment vertical="center"/>
      <protection/>
    </xf>
    <xf numFmtId="3" fontId="10" fillId="0" borderId="0" xfId="304" applyNumberFormat="1" applyFont="1" applyFill="1" applyAlignment="1" applyProtection="1">
      <alignment vertical="center"/>
      <protection/>
    </xf>
    <xf numFmtId="3" fontId="10" fillId="0" borderId="0" xfId="304" applyNumberFormat="1" applyFont="1" applyFill="1" applyAlignment="1" applyProtection="1">
      <alignment horizontal="center" vertical="center"/>
      <protection/>
    </xf>
    <xf numFmtId="0" fontId="10" fillId="0" borderId="0" xfId="304" applyFont="1" applyFill="1" applyAlignment="1" applyProtection="1">
      <alignment horizontal="center" vertical="center"/>
      <protection/>
    </xf>
    <xf numFmtId="0" fontId="10" fillId="0" borderId="0" xfId="304" applyFont="1" applyFill="1" applyBorder="1" applyAlignment="1" applyProtection="1">
      <alignment horizontal="center" vertical="center"/>
      <protection/>
    </xf>
    <xf numFmtId="0" fontId="10" fillId="0" borderId="0" xfId="304" applyFont="1" applyFill="1" applyBorder="1" applyAlignment="1" applyProtection="1">
      <alignment vertical="center"/>
      <protection/>
    </xf>
    <xf numFmtId="0" fontId="33" fillId="0" borderId="0" xfId="304" applyFont="1" applyFill="1" applyBorder="1" applyAlignment="1" applyProtection="1">
      <alignment vertical="center"/>
      <protection/>
    </xf>
    <xf numFmtId="0" fontId="10" fillId="0" borderId="0" xfId="304" applyFont="1" applyFill="1" applyAlignment="1" applyProtection="1">
      <alignment horizontal="centerContinuous" vertical="center"/>
      <protection/>
    </xf>
    <xf numFmtId="0" fontId="10" fillId="0" borderId="0" xfId="304" applyFont="1" applyFill="1" applyBorder="1" applyAlignment="1" applyProtection="1">
      <alignment horizontal="centerContinuous" vertical="center"/>
      <protection/>
    </xf>
    <xf numFmtId="0" fontId="35" fillId="0" borderId="0" xfId="304" applyFont="1" applyFill="1" applyBorder="1" applyAlignment="1" applyProtection="1">
      <alignment vertical="center"/>
      <protection/>
    </xf>
    <xf numFmtId="41" fontId="10" fillId="0" borderId="0" xfId="304" applyNumberFormat="1" applyFont="1" applyFill="1" applyBorder="1" applyAlignment="1" applyProtection="1">
      <alignment horizontal="right" vertical="center"/>
      <protection locked="0"/>
    </xf>
    <xf numFmtId="0" fontId="36" fillId="0" borderId="0" xfId="304" applyNumberFormat="1" applyFont="1" applyFill="1" applyBorder="1" applyAlignment="1" applyProtection="1">
      <alignment vertical="center"/>
      <protection/>
    </xf>
    <xf numFmtId="0" fontId="4" fillId="0" borderId="0" xfId="306" applyFont="1" applyFill="1" applyAlignment="1" applyProtection="1">
      <alignment vertical="center"/>
      <protection/>
    </xf>
    <xf numFmtId="0" fontId="36" fillId="0" borderId="0" xfId="304" applyFont="1" applyFill="1" applyAlignment="1" applyProtection="1">
      <alignment vertical="center"/>
      <protection/>
    </xf>
    <xf numFmtId="3" fontId="10" fillId="0" borderId="0" xfId="304" applyNumberFormat="1" applyFont="1" applyFill="1" applyBorder="1" applyAlignment="1" applyProtection="1">
      <alignment horizontal="center" vertical="center"/>
      <protection/>
    </xf>
    <xf numFmtId="0" fontId="36" fillId="0" borderId="0" xfId="304" applyFont="1" applyFill="1" applyBorder="1" applyAlignment="1" applyProtection="1">
      <alignment vertical="center"/>
      <protection/>
    </xf>
    <xf numFmtId="0" fontId="4" fillId="0" borderId="0" xfId="304" applyFont="1" applyFill="1" applyAlignment="1" applyProtection="1">
      <alignment vertical="center"/>
      <protection/>
    </xf>
    <xf numFmtId="3" fontId="10" fillId="0" borderId="0" xfId="304" applyNumberFormat="1" applyFont="1" applyFill="1" applyBorder="1" applyAlignment="1" applyProtection="1">
      <alignment vertical="center"/>
      <protection/>
    </xf>
    <xf numFmtId="3" fontId="36" fillId="0" borderId="0" xfId="304" applyNumberFormat="1" applyFont="1" applyFill="1" applyAlignment="1" applyProtection="1">
      <alignment vertical="center"/>
      <protection/>
    </xf>
    <xf numFmtId="0" fontId="4" fillId="0" borderId="0" xfId="305" applyFont="1" applyFill="1" applyAlignment="1" applyProtection="1">
      <alignment vertical="center"/>
      <protection/>
    </xf>
    <xf numFmtId="41" fontId="10" fillId="0" borderId="0" xfId="218" applyFont="1" applyFill="1" applyBorder="1" applyAlignment="1" applyProtection="1">
      <alignment horizontal="right" vertical="center"/>
      <protection/>
    </xf>
    <xf numFmtId="0" fontId="0" fillId="0" borderId="0" xfId="0" applyBorder="1"/>
    <xf numFmtId="0" fontId="4" fillId="0" borderId="0" xfId="304" applyFont="1" applyFill="1" applyBorder="1" applyAlignment="1" applyProtection="1">
      <alignment vertical="center"/>
      <protection/>
    </xf>
    <xf numFmtId="0" fontId="51" fillId="0" borderId="0" xfId="0" applyFont="1"/>
    <xf numFmtId="0" fontId="0" fillId="0" borderId="0" xfId="304" applyFont="1" applyFill="1" applyAlignment="1" applyProtection="1">
      <alignment horizontal="left" vertical="center"/>
      <protection/>
    </xf>
    <xf numFmtId="3" fontId="0" fillId="0" borderId="0" xfId="304" applyNumberFormat="1" applyFont="1" applyFill="1" applyAlignment="1" applyProtection="1">
      <alignment vertical="center"/>
      <protection/>
    </xf>
    <xf numFmtId="3" fontId="0" fillId="0" borderId="0" xfId="304" applyNumberFormat="1" applyFont="1" applyFill="1" applyAlignment="1" applyProtection="1">
      <alignment horizontal="center" vertical="center"/>
      <protection/>
    </xf>
    <xf numFmtId="0" fontId="0" fillId="0" borderId="0" xfId="304" applyFont="1" applyFill="1" applyAlignment="1" applyProtection="1">
      <alignment horizontal="center" vertical="center"/>
      <protection/>
    </xf>
    <xf numFmtId="0" fontId="0" fillId="0" borderId="0" xfId="304" applyFont="1" applyFill="1" applyBorder="1" applyAlignment="1" applyProtection="1">
      <alignment vertical="center"/>
      <protection/>
    </xf>
    <xf numFmtId="0" fontId="52" fillId="0" borderId="0" xfId="0" applyFont="1"/>
    <xf numFmtId="0" fontId="53" fillId="0" borderId="0" xfId="0" applyFont="1"/>
    <xf numFmtId="0" fontId="4" fillId="0" borderId="0" xfId="0" applyFont="1"/>
    <xf numFmtId="3" fontId="10" fillId="0" borderId="14" xfId="304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3" fontId="10" fillId="0" borderId="16" xfId="304" applyNumberFormat="1" applyFont="1" applyFill="1" applyBorder="1" applyAlignment="1" applyProtection="1">
      <alignment horizontal="center" vertical="center"/>
      <protection locked="0"/>
    </xf>
    <xf numFmtId="3" fontId="10" fillId="0" borderId="14" xfId="304" applyNumberFormat="1" applyFont="1" applyFill="1" applyBorder="1" applyAlignment="1" applyProtection="1">
      <alignment horizontal="center" vertical="center" wrapText="1"/>
      <protection locked="0"/>
    </xf>
    <xf numFmtId="3" fontId="10" fillId="0" borderId="18" xfId="304" applyNumberFormat="1" applyFont="1" applyFill="1" applyBorder="1" applyAlignment="1" applyProtection="1">
      <alignment horizontal="center" vertical="center"/>
      <protection/>
    </xf>
    <xf numFmtId="0" fontId="9" fillId="0" borderId="0" xfId="0" applyFont="1"/>
    <xf numFmtId="41" fontId="8" fillId="0" borderId="0" xfId="218" applyFont="1" applyBorder="1" applyAlignment="1">
      <alignment horizontal="right" vertical="center" wrapText="1"/>
    </xf>
    <xf numFmtId="41" fontId="10" fillId="0" borderId="0" xfId="218" applyFont="1" applyFill="1" applyBorder="1" applyAlignment="1" applyProtection="1">
      <alignment horizontal="center" vertical="center"/>
      <protection/>
    </xf>
    <xf numFmtId="3" fontId="10" fillId="0" borderId="0" xfId="304" applyNumberFormat="1" applyFont="1" applyFill="1" applyBorder="1" applyAlignment="1" applyProtection="1">
      <alignment horizontal="right" vertical="center"/>
      <protection/>
    </xf>
    <xf numFmtId="3" fontId="10" fillId="0" borderId="0" xfId="304" applyNumberFormat="1" applyFont="1" applyFill="1" applyBorder="1" applyAlignment="1" applyProtection="1">
      <alignment horizontal="right" vertical="center" wrapText="1"/>
      <protection/>
    </xf>
    <xf numFmtId="41" fontId="10" fillId="0" borderId="0" xfId="218" applyFont="1" applyFill="1" applyBorder="1" applyAlignment="1" applyProtection="1">
      <alignment horizontal="right" vertical="center" wrapText="1"/>
      <protection/>
    </xf>
    <xf numFmtId="0" fontId="35" fillId="0" borderId="0" xfId="304" applyFont="1" applyFill="1" applyBorder="1" applyAlignment="1" applyProtection="1">
      <alignment horizontal="right" vertical="center"/>
      <protection/>
    </xf>
    <xf numFmtId="41" fontId="8" fillId="0" borderId="0" xfId="218" applyFont="1" applyFill="1" applyBorder="1" applyAlignment="1" applyProtection="1">
      <alignment horizontal="right" vertical="center"/>
      <protection locked="0"/>
    </xf>
    <xf numFmtId="41" fontId="10" fillId="0" borderId="0" xfId="218" applyFont="1" applyFill="1" applyBorder="1" applyAlignment="1">
      <alignment horizontal="right" vertical="center"/>
    </xf>
    <xf numFmtId="176" fontId="10" fillId="0" borderId="0" xfId="218" applyNumberFormat="1" applyFont="1" applyFill="1" applyBorder="1" applyAlignment="1">
      <alignment horizontal="right" vertical="center"/>
    </xf>
    <xf numFmtId="176" fontId="10" fillId="0" borderId="0" xfId="218" applyNumberFormat="1" applyFont="1" applyFill="1" applyBorder="1" applyAlignment="1" quotePrefix="1">
      <alignment horizontal="right" vertical="center"/>
    </xf>
    <xf numFmtId="176" fontId="10" fillId="0" borderId="19" xfId="218" applyNumberFormat="1" applyFont="1" applyFill="1" applyBorder="1" applyAlignment="1" quotePrefix="1">
      <alignment horizontal="right" vertical="center"/>
    </xf>
    <xf numFmtId="176" fontId="10" fillId="0" borderId="20" xfId="218" applyNumberFormat="1" applyFont="1" applyFill="1" applyBorder="1" applyAlignment="1">
      <alignment horizontal="right" vertical="center"/>
    </xf>
    <xf numFmtId="41" fontId="35" fillId="0" borderId="0" xfId="218" applyFont="1" applyBorder="1" applyAlignment="1">
      <alignment horizontal="center" vertical="center"/>
    </xf>
    <xf numFmtId="41" fontId="10" fillId="0" borderId="0" xfId="218" applyFont="1" applyBorder="1" applyAlignment="1">
      <alignment horizontal="center" vertical="center"/>
    </xf>
    <xf numFmtId="41" fontId="35" fillId="0" borderId="0" xfId="218" applyFont="1" applyFill="1" applyBorder="1" applyAlignment="1" quotePrefix="1">
      <alignment horizontal="right" vertical="center"/>
    </xf>
    <xf numFmtId="41" fontId="35" fillId="0" borderId="0" xfId="218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 wrapText="1" indent="1"/>
    </xf>
    <xf numFmtId="3" fontId="10" fillId="0" borderId="0" xfId="218" applyNumberFormat="1" applyFont="1" applyFill="1" applyBorder="1" applyAlignment="1" applyProtection="1">
      <alignment horizontal="right" vertical="center"/>
      <protection/>
    </xf>
    <xf numFmtId="176" fontId="10" fillId="0" borderId="0" xfId="218" applyNumberFormat="1" applyFont="1" applyFill="1" applyBorder="1" applyAlignment="1" applyProtection="1">
      <alignment horizontal="right" vertical="center"/>
      <protection locked="0"/>
    </xf>
    <xf numFmtId="0" fontId="35" fillId="0" borderId="17" xfId="304" applyFont="1" applyFill="1" applyBorder="1" applyAlignment="1" applyProtection="1">
      <alignment horizontal="center" vertical="center"/>
      <protection/>
    </xf>
    <xf numFmtId="41" fontId="35" fillId="0" borderId="0" xfId="218" applyFont="1" applyFill="1" applyAlignment="1">
      <alignment horizontal="right" vertical="center"/>
    </xf>
    <xf numFmtId="41" fontId="35" fillId="0" borderId="0" xfId="218" applyFont="1" applyFill="1" applyAlignment="1" quotePrefix="1">
      <alignment horizontal="right" vertical="center"/>
    </xf>
    <xf numFmtId="179" fontId="35" fillId="0" borderId="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 quotePrefix="1">
      <alignment horizontal="right" vertical="center" wrapText="1"/>
    </xf>
    <xf numFmtId="41" fontId="10" fillId="0" borderId="0" xfId="232" applyFont="1" applyFill="1" applyBorder="1" applyAlignment="1">
      <alignment horizontal="right" vertical="center"/>
    </xf>
    <xf numFmtId="41" fontId="10" fillId="0" borderId="0" xfId="232" applyFont="1" applyFill="1" applyAlignment="1">
      <alignment horizontal="right" vertical="center"/>
    </xf>
    <xf numFmtId="41" fontId="51" fillId="0" borderId="0" xfId="0" applyNumberFormat="1" applyFont="1"/>
    <xf numFmtId="196" fontId="10" fillId="0" borderId="0" xfId="0" applyNumberFormat="1" applyFont="1" applyBorder="1" applyAlignment="1">
      <alignment horizontal="right" vertical="center"/>
    </xf>
    <xf numFmtId="0" fontId="0" fillId="0" borderId="0" xfId="0" applyFont="1"/>
    <xf numFmtId="178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1" fontId="35" fillId="0" borderId="0" xfId="232" applyFont="1" applyFill="1" applyBorder="1" applyAlignment="1">
      <alignment horizontal="right" vertical="center"/>
    </xf>
    <xf numFmtId="41" fontId="35" fillId="0" borderId="0" xfId="232" applyFont="1" applyFill="1" applyBorder="1" applyAlignment="1" quotePrefix="1">
      <alignment horizontal="right" vertical="center"/>
    </xf>
    <xf numFmtId="41" fontId="35" fillId="0" borderId="0" xfId="232" applyFont="1" applyFill="1" applyAlignment="1">
      <alignment horizontal="right" vertical="center"/>
    </xf>
    <xf numFmtId="41" fontId="35" fillId="0" borderId="0" xfId="232" applyFont="1" applyFill="1" applyAlignment="1" quotePrefix="1">
      <alignment horizontal="right" vertical="center"/>
    </xf>
    <xf numFmtId="0" fontId="52" fillId="0" borderId="0" xfId="266" applyFont="1">
      <alignment/>
      <protection/>
    </xf>
    <xf numFmtId="0" fontId="92" fillId="0" borderId="0" xfId="304" applyFont="1" applyFill="1" applyBorder="1" applyAlignment="1" applyProtection="1">
      <alignment vertical="center"/>
      <protection/>
    </xf>
    <xf numFmtId="41" fontId="92" fillId="0" borderId="0" xfId="232" applyFont="1" applyFill="1" applyBorder="1" applyAlignment="1">
      <alignment horizontal="right" vertical="center"/>
    </xf>
    <xf numFmtId="41" fontId="93" fillId="0" borderId="0" xfId="0" applyNumberFormat="1" applyFont="1"/>
    <xf numFmtId="0" fontId="0" fillId="0" borderId="0" xfId="0" applyFont="1" applyFill="1"/>
    <xf numFmtId="41" fontId="0" fillId="0" borderId="0" xfId="0" applyNumberFormat="1" applyFont="1"/>
    <xf numFmtId="0" fontId="93" fillId="0" borderId="0" xfId="0" applyFont="1"/>
    <xf numFmtId="176" fontId="10" fillId="0" borderId="0" xfId="232" applyNumberFormat="1" applyFont="1" applyFill="1" applyBorder="1" applyAlignment="1">
      <alignment horizontal="right" vertical="center"/>
    </xf>
    <xf numFmtId="41" fontId="35" fillId="0" borderId="15" xfId="232" applyFont="1" applyFill="1" applyBorder="1" applyAlignment="1">
      <alignment horizontal="center" vertical="center"/>
    </xf>
    <xf numFmtId="41" fontId="35" fillId="0" borderId="22" xfId="232" applyFont="1" applyFill="1" applyBorder="1" applyAlignment="1">
      <alignment horizontal="center" vertical="center"/>
    </xf>
    <xf numFmtId="41" fontId="51" fillId="0" borderId="0" xfId="0" applyNumberFormat="1" applyFont="1" applyFill="1"/>
    <xf numFmtId="41" fontId="93" fillId="0" borderId="0" xfId="0" applyNumberFormat="1" applyFont="1" applyFill="1"/>
    <xf numFmtId="0" fontId="10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6" fontId="35" fillId="0" borderId="0" xfId="218" applyNumberFormat="1" applyFont="1" applyFill="1" applyBorder="1" applyAlignment="1">
      <alignment horizontal="right" vertical="center"/>
    </xf>
    <xf numFmtId="176" fontId="10" fillId="0" borderId="14" xfId="218" applyNumberFormat="1" applyFont="1" applyFill="1" applyBorder="1" applyAlignment="1">
      <alignment horizontal="right" vertical="center"/>
    </xf>
    <xf numFmtId="176" fontId="35" fillId="0" borderId="0" xfId="232" applyNumberFormat="1" applyFont="1" applyFill="1" applyBorder="1" applyAlignment="1">
      <alignment horizontal="right" vertical="center"/>
    </xf>
    <xf numFmtId="179" fontId="35" fillId="0" borderId="0" xfId="266" applyNumberFormat="1" applyFont="1" applyFill="1" applyBorder="1" applyAlignment="1">
      <alignment horizontal="center" vertical="center"/>
      <protection/>
    </xf>
    <xf numFmtId="178" fontId="35" fillId="0" borderId="0" xfId="266" applyNumberFormat="1" applyFont="1" applyFill="1" applyBorder="1" applyAlignment="1">
      <alignment horizontal="center" vertical="center"/>
      <protection/>
    </xf>
    <xf numFmtId="41" fontId="0" fillId="0" borderId="0" xfId="0" applyNumberFormat="1"/>
    <xf numFmtId="0" fontId="0" fillId="0" borderId="23" xfId="0" applyBorder="1"/>
    <xf numFmtId="41" fontId="10" fillId="0" borderId="23" xfId="218" applyFont="1" applyFill="1" applyBorder="1" applyAlignment="1">
      <alignment horizontal="right" vertical="center"/>
    </xf>
    <xf numFmtId="0" fontId="0" fillId="0" borderId="24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23" xfId="0" applyFont="1" applyBorder="1"/>
    <xf numFmtId="176" fontId="0" fillId="0" borderId="23" xfId="0" applyNumberFormat="1" applyBorder="1"/>
    <xf numFmtId="176" fontId="51" fillId="0" borderId="23" xfId="0" applyNumberFormat="1" applyFont="1" applyBorder="1"/>
    <xf numFmtId="41" fontId="4" fillId="0" borderId="23" xfId="218" applyFont="1" applyFill="1" applyBorder="1" applyAlignment="1">
      <alignment horizontal="right" vertical="center"/>
    </xf>
    <xf numFmtId="1" fontId="10" fillId="0" borderId="0" xfId="304" applyNumberFormat="1" applyFont="1" applyFill="1" applyBorder="1" applyAlignment="1" applyProtection="1">
      <alignment horizontal="center" vertical="center"/>
      <protection/>
    </xf>
    <xf numFmtId="176" fontId="92" fillId="25" borderId="0" xfId="232" applyNumberFormat="1" applyFont="1" applyFill="1" applyBorder="1" applyAlignment="1">
      <alignment horizontal="right" vertical="center"/>
    </xf>
    <xf numFmtId="0" fontId="35" fillId="0" borderId="0" xfId="266" applyFont="1" applyFill="1" applyBorder="1" applyAlignment="1">
      <alignment horizontal="center" vertical="center"/>
      <protection/>
    </xf>
    <xf numFmtId="0" fontId="94" fillId="0" borderId="0" xfId="308"/>
    <xf numFmtId="176" fontId="0" fillId="0" borderId="0" xfId="0" applyNumberFormat="1"/>
    <xf numFmtId="0" fontId="4" fillId="26" borderId="0" xfId="266" applyFont="1" applyFill="1">
      <alignment/>
      <protection/>
    </xf>
    <xf numFmtId="0" fontId="4" fillId="26" borderId="0" xfId="0" applyFont="1" applyFill="1"/>
    <xf numFmtId="0" fontId="4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266" applyFont="1" applyFill="1">
      <alignment/>
      <protection/>
    </xf>
    <xf numFmtId="0" fontId="95" fillId="0" borderId="0" xfId="266" applyFont="1">
      <alignment/>
      <protection/>
    </xf>
    <xf numFmtId="176" fontId="10" fillId="0" borderId="14" xfId="218" applyNumberFormat="1" applyFont="1" applyFill="1" applyBorder="1" applyAlignment="1" applyProtection="1">
      <alignment horizontal="right" vertical="center"/>
      <protection locked="0"/>
    </xf>
    <xf numFmtId="3" fontId="4" fillId="0" borderId="0" xfId="304" applyNumberFormat="1" applyFont="1" applyFill="1" applyBorder="1" applyAlignment="1" applyProtection="1">
      <alignment vertical="center"/>
      <protection/>
    </xf>
    <xf numFmtId="0" fontId="4" fillId="0" borderId="0" xfId="306" applyFont="1" applyFill="1" applyBorder="1" applyAlignment="1" applyProtection="1">
      <alignment vertical="center"/>
      <protection/>
    </xf>
    <xf numFmtId="0" fontId="11" fillId="0" borderId="0" xfId="306" applyFont="1" applyFill="1" applyBorder="1" applyAlignment="1" applyProtection="1">
      <alignment vertical="center"/>
      <protection/>
    </xf>
    <xf numFmtId="3" fontId="10" fillId="0" borderId="0" xfId="304" applyNumberFormat="1" applyFont="1" applyFill="1" applyBorder="1" applyAlignment="1" applyProtection="1">
      <alignment horizontal="center" vertical="center"/>
      <protection locked="0"/>
    </xf>
    <xf numFmtId="3" fontId="10" fillId="0" borderId="0" xfId="304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0" fontId="98" fillId="0" borderId="0" xfId="0" applyFont="1"/>
    <xf numFmtId="0" fontId="98" fillId="0" borderId="0" xfId="0" applyFont="1"/>
    <xf numFmtId="41" fontId="10" fillId="0" borderId="0" xfId="218" applyFont="1" applyFill="1" applyBorder="1" applyAlignment="1" quotePrefix="1">
      <alignment horizontal="right" vertical="center"/>
    </xf>
    <xf numFmtId="41" fontId="10" fillId="0" borderId="14" xfId="218" applyFont="1" applyFill="1" applyBorder="1" applyAlignment="1">
      <alignment horizontal="right" vertical="center"/>
    </xf>
    <xf numFmtId="41" fontId="10" fillId="0" borderId="18" xfId="218" applyFont="1" applyFill="1" applyBorder="1" applyAlignment="1">
      <alignment horizontal="right" vertical="center"/>
    </xf>
    <xf numFmtId="41" fontId="10" fillId="0" borderId="19" xfId="218" applyFont="1" applyFill="1" applyBorder="1" applyAlignment="1">
      <alignment horizontal="right" vertical="center"/>
    </xf>
    <xf numFmtId="41" fontId="4" fillId="0" borderId="0" xfId="218" applyFont="1" applyFill="1" applyBorder="1" applyAlignment="1">
      <alignment horizontal="center" vertical="center" wrapText="1"/>
    </xf>
    <xf numFmtId="41" fontId="10" fillId="0" borderId="0" xfId="218" applyFont="1" applyFill="1" applyBorder="1" applyAlignment="1">
      <alignment horizontal="center" vertical="center" wrapText="1"/>
    </xf>
    <xf numFmtId="41" fontId="35" fillId="0" borderId="0" xfId="218" applyFont="1" applyFill="1" applyAlignment="1" applyProtection="1">
      <alignment horizontal="right" vertical="center"/>
      <protection/>
    </xf>
    <xf numFmtId="41" fontId="35" fillId="0" borderId="22" xfId="218" applyFont="1" applyFill="1" applyBorder="1" applyAlignment="1" applyProtection="1">
      <alignment horizontal="right" vertical="center"/>
      <protection/>
    </xf>
    <xf numFmtId="41" fontId="35" fillId="0" borderId="17" xfId="218" applyFont="1" applyFill="1" applyBorder="1" applyAlignment="1" applyProtection="1">
      <alignment horizontal="right" vertical="center"/>
      <protection/>
    </xf>
    <xf numFmtId="41" fontId="35" fillId="0" borderId="0" xfId="218" applyFont="1" applyFill="1" applyBorder="1" applyAlignment="1" applyProtection="1">
      <alignment horizontal="right" vertical="center" wrapText="1"/>
      <protection/>
    </xf>
    <xf numFmtId="41" fontId="10" fillId="0" borderId="0" xfId="218" applyFont="1" applyFill="1" applyAlignment="1" applyProtection="1" quotePrefix="1">
      <alignment horizontal="right" vertical="center"/>
      <protection/>
    </xf>
    <xf numFmtId="41" fontId="10" fillId="0" borderId="0" xfId="218" applyFont="1" applyFill="1" applyAlignment="1" applyProtection="1">
      <alignment horizontal="right" vertical="center"/>
      <protection/>
    </xf>
    <xf numFmtId="41" fontId="10" fillId="0" borderId="0" xfId="218" applyFont="1" applyFill="1" applyBorder="1" applyAlignment="1" applyProtection="1">
      <alignment horizontal="right" vertical="center"/>
      <protection locked="0"/>
    </xf>
    <xf numFmtId="41" fontId="10" fillId="0" borderId="14" xfId="218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76" fontId="0" fillId="0" borderId="0" xfId="0" applyNumberFormat="1" applyFont="1" applyFill="1"/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1" fontId="10" fillId="0" borderId="37" xfId="218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0" fontId="4" fillId="0" borderId="0" xfId="304" applyNumberFormat="1" applyFont="1" applyFill="1" applyBorder="1" applyAlignment="1" applyProtection="1">
      <alignment vertical="center"/>
      <protection/>
    </xf>
    <xf numFmtId="0" fontId="10" fillId="0" borderId="0" xfId="304" applyNumberFormat="1" applyFont="1" applyFill="1" applyBorder="1" applyAlignment="1" applyProtection="1">
      <alignment horizontal="right" vertical="center"/>
      <protection/>
    </xf>
    <xf numFmtId="0" fontId="35" fillId="0" borderId="15" xfId="0" applyFont="1" applyFill="1" applyBorder="1" applyAlignment="1">
      <alignment horizontal="left" vertical="center" wrapText="1" indent="1"/>
    </xf>
    <xf numFmtId="0" fontId="34" fillId="0" borderId="17" xfId="0" applyFont="1" applyFill="1" applyBorder="1" applyAlignment="1">
      <alignment horizontal="left" vertical="center" wrapText="1" indent="2"/>
    </xf>
    <xf numFmtId="41" fontId="10" fillId="0" borderId="0" xfId="218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left" vertical="center" wrapText="1" indent="2"/>
    </xf>
    <xf numFmtId="177" fontId="35" fillId="0" borderId="38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>
      <alignment horizontal="right" vertical="center" wrapText="1"/>
    </xf>
    <xf numFmtId="176" fontId="10" fillId="0" borderId="19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/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41" fontId="35" fillId="0" borderId="0" xfId="218" applyFont="1" applyFill="1" applyBorder="1" applyAlignment="1">
      <alignment horizontal="center" vertical="center"/>
    </xf>
    <xf numFmtId="41" fontId="10" fillId="0" borderId="0" xfId="218" applyFont="1" applyFill="1" applyBorder="1" applyAlignment="1">
      <alignment horizontal="center" vertical="center"/>
    </xf>
    <xf numFmtId="41" fontId="35" fillId="0" borderId="15" xfId="218" applyFont="1" applyFill="1" applyBorder="1" applyAlignment="1">
      <alignment horizontal="center" vertical="center"/>
    </xf>
    <xf numFmtId="41" fontId="35" fillId="0" borderId="22" xfId="218" applyFont="1" applyFill="1" applyBorder="1" applyAlignment="1">
      <alignment horizontal="center" vertical="center"/>
    </xf>
    <xf numFmtId="41" fontId="35" fillId="0" borderId="0" xfId="232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right" wrapText="1"/>
    </xf>
    <xf numFmtId="0" fontId="0" fillId="0" borderId="45" xfId="0" applyFont="1" applyFill="1" applyBorder="1"/>
    <xf numFmtId="0" fontId="10" fillId="0" borderId="45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02" fillId="0" borderId="0" xfId="0" applyFont="1" applyFill="1"/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46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7" xfId="266" applyFont="1" applyFill="1" applyBorder="1" applyAlignment="1">
      <alignment horizontal="center" vertical="center"/>
      <protection/>
    </xf>
    <xf numFmtId="0" fontId="35" fillId="0" borderId="49" xfId="0" applyFont="1" applyFill="1" applyBorder="1" applyAlignment="1">
      <alignment horizontal="center" vertical="center"/>
    </xf>
    <xf numFmtId="179" fontId="35" fillId="0" borderId="14" xfId="0" applyNumberFormat="1" applyFont="1" applyFill="1" applyBorder="1" applyAlignment="1">
      <alignment horizontal="center" vertical="center"/>
    </xf>
    <xf numFmtId="178" fontId="35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1" fillId="0" borderId="0" xfId="0" applyFont="1" applyFill="1"/>
    <xf numFmtId="0" fontId="10" fillId="0" borderId="30" xfId="0" applyFont="1" applyFill="1" applyBorder="1" applyAlignment="1">
      <alignment horizontal="center" vertical="center" wrapText="1"/>
    </xf>
    <xf numFmtId="41" fontId="35" fillId="0" borderId="17" xfId="23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1" fontId="35" fillId="0" borderId="15" xfId="232" applyFont="1" applyFill="1" applyBorder="1" applyAlignment="1">
      <alignment horizontal="right" vertical="center"/>
    </xf>
    <xf numFmtId="41" fontId="10" fillId="0" borderId="15" xfId="23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/>
    </xf>
    <xf numFmtId="0" fontId="0" fillId="0" borderId="0" xfId="0" applyFont="1" applyBorder="1"/>
    <xf numFmtId="0" fontId="12" fillId="0" borderId="0" xfId="0" applyFont="1" applyFill="1" applyAlignment="1">
      <alignment horizontal="center"/>
    </xf>
    <xf numFmtId="0" fontId="90" fillId="24" borderId="0" xfId="0" applyFont="1" applyFill="1" applyAlignment="1">
      <alignment horizontal="left" vertical="center" shrinkToFi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12" fillId="0" borderId="0" xfId="304" applyFont="1" applyFill="1" applyAlignment="1" applyProtection="1">
      <alignment horizontal="center" vertical="center" wrapText="1"/>
      <protection/>
    </xf>
    <xf numFmtId="0" fontId="12" fillId="0" borderId="0" xfId="304" applyFont="1" applyFill="1" applyAlignment="1" applyProtection="1">
      <alignment horizontal="center" vertical="center"/>
      <protection/>
    </xf>
    <xf numFmtId="49" fontId="10" fillId="0" borderId="0" xfId="30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" fillId="0" borderId="56" xfId="304" applyFont="1" applyFill="1" applyBorder="1" applyAlignment="1" applyProtection="1">
      <alignment horizontal="center" vertical="center" wrapText="1"/>
      <protection/>
    </xf>
    <xf numFmtId="0" fontId="10" fillId="0" borderId="17" xfId="304" applyFont="1" applyFill="1" applyBorder="1" applyAlignment="1" applyProtection="1">
      <alignment horizontal="center" vertical="center"/>
      <protection/>
    </xf>
    <xf numFmtId="0" fontId="10" fillId="0" borderId="49" xfId="304" applyFont="1" applyFill="1" applyBorder="1" applyAlignment="1" applyProtection="1">
      <alignment horizontal="center" vertical="center"/>
      <protection/>
    </xf>
    <xf numFmtId="3" fontId="4" fillId="0" borderId="57" xfId="304" applyNumberFormat="1" applyFont="1" applyFill="1" applyBorder="1" applyAlignment="1" applyProtection="1">
      <alignment horizontal="center" vertical="center" wrapText="1"/>
      <protection/>
    </xf>
    <xf numFmtId="3" fontId="4" fillId="0" borderId="58" xfId="304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4" fillId="0" borderId="59" xfId="304" applyFont="1" applyFill="1" applyBorder="1" applyAlignment="1" applyProtection="1">
      <alignment horizontal="center" vertical="center" wrapText="1"/>
      <protection/>
    </xf>
    <xf numFmtId="0" fontId="4" fillId="0" borderId="15" xfId="304" applyFont="1" applyFill="1" applyBorder="1" applyAlignment="1" applyProtection="1">
      <alignment horizontal="center" vertical="center"/>
      <protection/>
    </xf>
    <xf numFmtId="0" fontId="10" fillId="0" borderId="6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58" xfId="304" applyNumberFormat="1" applyFont="1" applyFill="1" applyBorder="1" applyAlignment="1" applyProtection="1">
      <alignment horizontal="center" vertical="center" wrapText="1"/>
      <protection/>
    </xf>
    <xf numFmtId="3" fontId="10" fillId="0" borderId="61" xfId="304" applyNumberFormat="1" applyFont="1" applyFill="1" applyBorder="1" applyAlignment="1" applyProtection="1">
      <alignment horizontal="center" vertical="center" wrapText="1"/>
      <protection/>
    </xf>
    <xf numFmtId="0" fontId="10" fillId="0" borderId="5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3" fontId="10" fillId="0" borderId="15" xfId="304" applyNumberFormat="1" applyFont="1" applyFill="1" applyBorder="1" applyAlignment="1" applyProtection="1">
      <alignment horizontal="center" vertical="center" wrapText="1"/>
      <protection/>
    </xf>
    <xf numFmtId="3" fontId="34" fillId="0" borderId="16" xfId="304" applyNumberFormat="1" applyFont="1" applyFill="1" applyBorder="1" applyAlignment="1" applyProtection="1">
      <alignment horizontal="center" vertical="center"/>
      <protection/>
    </xf>
    <xf numFmtId="3" fontId="10" fillId="0" borderId="17" xfId="304" applyNumberFormat="1" applyFont="1" applyFill="1" applyBorder="1" applyAlignment="1" applyProtection="1">
      <alignment horizontal="center" vertical="center" wrapText="1"/>
      <protection/>
    </xf>
    <xf numFmtId="3" fontId="10" fillId="0" borderId="49" xfId="304" applyNumberFormat="1" applyFont="1" applyFill="1" applyBorder="1" applyAlignment="1" applyProtection="1">
      <alignment horizontal="center" vertical="center" wrapText="1"/>
      <protection/>
    </xf>
    <xf numFmtId="3" fontId="10" fillId="0" borderId="61" xfId="304" applyNumberFormat="1" applyFont="1" applyFill="1" applyBorder="1" applyAlignment="1" applyProtection="1">
      <alignment horizontal="center" vertical="center"/>
      <protection/>
    </xf>
    <xf numFmtId="0" fontId="97" fillId="0" borderId="0" xfId="0" applyFont="1" applyAlignment="1">
      <alignment horizontal="right"/>
    </xf>
    <xf numFmtId="0" fontId="102" fillId="0" borderId="0" xfId="306" applyNumberFormat="1" applyFont="1" applyFill="1" applyBorder="1" applyAlignment="1" applyProtection="1">
      <alignment horizontal="right" vertical="center" wrapText="1"/>
      <protection/>
    </xf>
    <xf numFmtId="0" fontId="102" fillId="0" borderId="0" xfId="306" applyNumberFormat="1" applyFont="1" applyFill="1" applyBorder="1" applyAlignment="1" applyProtection="1">
      <alignment horizontal="right" vertical="center" wrapText="1"/>
      <protection/>
    </xf>
    <xf numFmtId="0" fontId="10" fillId="0" borderId="4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306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0" fillId="0" borderId="34" xfId="306" applyFont="1" applyFill="1" applyBorder="1" applyAlignment="1" applyProtection="1">
      <alignment horizontal="center" vertical="center"/>
      <protection/>
    </xf>
    <xf numFmtId="0" fontId="10" fillId="0" borderId="29" xfId="306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2" fillId="0" borderId="0" xfId="0" applyFont="1" applyFill="1" applyAlignment="1">
      <alignment horizontal="left" shrinkToFit="1"/>
    </xf>
    <xf numFmtId="0" fontId="102" fillId="0" borderId="0" xfId="0" applyFont="1" applyFill="1" applyAlignment="1">
      <alignment shrinkToFit="1"/>
    </xf>
  </cellXfs>
  <cellStyles count="29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강조색1" xfId="26"/>
    <cellStyle name="20% - 강조색2" xfId="27"/>
    <cellStyle name="20% - 강조색3" xfId="28"/>
    <cellStyle name="20% - 강조색4" xfId="29"/>
    <cellStyle name="20% - 강조색5" xfId="30"/>
    <cellStyle name="20% - 강조색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강조색1" xfId="38"/>
    <cellStyle name="40% - 강조색2" xfId="39"/>
    <cellStyle name="40% - 강조색3" xfId="40"/>
    <cellStyle name="40% - 강조색4" xfId="41"/>
    <cellStyle name="40% - 강조색5" xfId="42"/>
    <cellStyle name="40% - 강조색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강조색1" xfId="50"/>
    <cellStyle name="60% - 강조색2" xfId="51"/>
    <cellStyle name="60% - 강조색3" xfId="52"/>
    <cellStyle name="60% - 강조색4" xfId="53"/>
    <cellStyle name="60% - 강조색5" xfId="54"/>
    <cellStyle name="60% - 강조색6" xfId="55"/>
    <cellStyle name="A¨­￠￢￠O [0]_INQUIRY ￠?￥i¨u¡AAⓒ￢Aⓒª " xfId="56"/>
    <cellStyle name="A¨­￠￢￠O_INQUIRY ￠?￥i¨u¡AAⓒ￢Aⓒª 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ÅëÈ­ [0]_¼ÕÀÍ¿¹»ê" xfId="64"/>
    <cellStyle name="AeE­ [0]_¼OAI¿¹≫e" xfId="65"/>
    <cellStyle name="ÅëÈ­ [0]_ÀÎ°Çºñ,¿ÜÁÖºñ" xfId="66"/>
    <cellStyle name="AeE­ [0]_AI°Cºn,μμ±Þºn" xfId="67"/>
    <cellStyle name="ÅëÈ­ [0]_laroux" xfId="68"/>
    <cellStyle name="AeE­ [0]_laroux_1" xfId="69"/>
    <cellStyle name="ÅëÈ­ [0]_laroux_1" xfId="70"/>
    <cellStyle name="AeE­ [0]_laroux_2" xfId="71"/>
    <cellStyle name="ÅëÈ­ [0]_laroux_2" xfId="72"/>
    <cellStyle name="AeE­ [0]_laroux_2_41-06농림16" xfId="73"/>
    <cellStyle name="ÅëÈ­ [0]_laroux_2_41-06농림16" xfId="74"/>
    <cellStyle name="AeE­ [0]_laroux_2_41-06농림41" xfId="75"/>
    <cellStyle name="ÅëÈ­ [0]_laroux_2_41-06농림41" xfId="76"/>
    <cellStyle name="AeE­ [0]_Sheet1" xfId="77"/>
    <cellStyle name="ÅëÈ­ [0]_Sheet1" xfId="78"/>
    <cellStyle name="ÅëÈ­_¼ÕÀÍ¿¹»ê" xfId="79"/>
    <cellStyle name="AeE­_¼OAI¿¹≫e" xfId="80"/>
    <cellStyle name="ÅëÈ­_ÀÎ°Çºñ,¿ÜÁÖºñ" xfId="81"/>
    <cellStyle name="AeE­_AI°Cºn,μμ±Þºn" xfId="82"/>
    <cellStyle name="ÅëÈ­_laroux" xfId="83"/>
    <cellStyle name="AeE­_laroux_1" xfId="84"/>
    <cellStyle name="ÅëÈ­_laroux_1" xfId="85"/>
    <cellStyle name="AeE­_laroux_2" xfId="86"/>
    <cellStyle name="ÅëÈ­_laroux_2" xfId="87"/>
    <cellStyle name="AeE­_laroux_2_41-06농림16" xfId="88"/>
    <cellStyle name="ÅëÈ­_laroux_2_41-06농림16" xfId="89"/>
    <cellStyle name="AeE­_laroux_2_41-06농림41" xfId="90"/>
    <cellStyle name="ÅëÈ­_laroux_2_41-06농림41" xfId="91"/>
    <cellStyle name="AeE­_Sheet1" xfId="92"/>
    <cellStyle name="ÅëÈ­_Sheet1" xfId="93"/>
    <cellStyle name="AeE­_Sheet1_41-06농림16" xfId="94"/>
    <cellStyle name="ÅëÈ­_Sheet1_41-06농림16" xfId="95"/>
    <cellStyle name="AeE­_Sheet1_41-06농림41" xfId="96"/>
    <cellStyle name="ÅëÈ­_Sheet1_41-06농림41" xfId="97"/>
    <cellStyle name="AeE¡ⓒ [0]_INQUIRY ￠?￥i¨u¡AAⓒ￢Aⓒª " xfId="98"/>
    <cellStyle name="AeE¡ⓒ_INQUIRY ￠?￥i¨u¡AAⓒ￢Aⓒª " xfId="99"/>
    <cellStyle name="ÄÞ¸¶ [0]_¼ÕÀÍ¿¹»ê" xfId="100"/>
    <cellStyle name="AÞ¸¶ [0]_¼OAI¿¹≫e" xfId="101"/>
    <cellStyle name="ÄÞ¸¶ [0]_ÀÎ°Çºñ,¿ÜÁÖºñ" xfId="102"/>
    <cellStyle name="AÞ¸¶ [0]_AI°Cºn,μμ±Þºn" xfId="103"/>
    <cellStyle name="ÄÞ¸¶ [0]_laroux" xfId="104"/>
    <cellStyle name="AÞ¸¶ [0]_laroux_1" xfId="105"/>
    <cellStyle name="ÄÞ¸¶ [0]_laroux_1" xfId="106"/>
    <cellStyle name="AÞ¸¶ [0]_Sheet1" xfId="107"/>
    <cellStyle name="ÄÞ¸¶ [0]_Sheet1" xfId="108"/>
    <cellStyle name="ÄÞ¸¶_¼ÕÀÍ¿¹»ê" xfId="109"/>
    <cellStyle name="AÞ¸¶_¼OAI¿¹≫e" xfId="110"/>
    <cellStyle name="ÄÞ¸¶_ÀÎ°Çºñ,¿ÜÁÖºñ" xfId="111"/>
    <cellStyle name="AÞ¸¶_AI°Cºn,μμ±Þºn" xfId="112"/>
    <cellStyle name="ÄÞ¸¶_laroux" xfId="113"/>
    <cellStyle name="AÞ¸¶_laroux_1" xfId="114"/>
    <cellStyle name="ÄÞ¸¶_laroux_1" xfId="115"/>
    <cellStyle name="AÞ¸¶_Sheet1" xfId="116"/>
    <cellStyle name="ÄÞ¸¶_Sheet1" xfId="117"/>
    <cellStyle name="AÞ¸¶_Sheet1_41-06농림16" xfId="118"/>
    <cellStyle name="ÄÞ¸¶_Sheet1_41-06농림16" xfId="119"/>
    <cellStyle name="AÞ¸¶_Sheet1_41-06농림41" xfId="120"/>
    <cellStyle name="ÄÞ¸¶_Sheet1_41-06농림41" xfId="121"/>
    <cellStyle name="Bad" xfId="122"/>
    <cellStyle name="C¡IA¨ª_¡ic¨u¡A¨￢I¨￢¡Æ AN¡Æe " xfId="123"/>
    <cellStyle name="C￥AØ_¿μ¾÷CoE² " xfId="124"/>
    <cellStyle name="Ç¥ÁØ_¼ÕÀÍ¿¹»ê" xfId="125"/>
    <cellStyle name="C￥AØ_¼OAI¿¹≫e" xfId="126"/>
    <cellStyle name="Ç¥ÁØ_ÀÎ°Çºñ,¿ÜÁÖºñ" xfId="127"/>
    <cellStyle name="C￥AØ_AI°Cºn,μμ±Þºn" xfId="128"/>
    <cellStyle name="Ç¥ÁØ_laroux" xfId="129"/>
    <cellStyle name="C￥AØ_laroux_1" xfId="130"/>
    <cellStyle name="Ç¥ÁØ_laroux_1" xfId="131"/>
    <cellStyle name="C￥AØ_laroux_1_Sheet1" xfId="132"/>
    <cellStyle name="Ç¥ÁØ_laroux_1_Sheet1" xfId="133"/>
    <cellStyle name="C￥AØ_laroux_2" xfId="134"/>
    <cellStyle name="Ç¥ÁØ_laroux_2" xfId="135"/>
    <cellStyle name="C￥AØ_laroux_2_Sheet1" xfId="136"/>
    <cellStyle name="Ç¥ÁØ_laroux_2_Sheet1" xfId="137"/>
    <cellStyle name="C￥AØ_laroux_3" xfId="138"/>
    <cellStyle name="Ç¥ÁØ_laroux_3" xfId="139"/>
    <cellStyle name="C￥AØ_laroux_4" xfId="140"/>
    <cellStyle name="Ç¥ÁØ_laroux_4" xfId="141"/>
    <cellStyle name="C￥AØ_laroux_Sheet1" xfId="142"/>
    <cellStyle name="Ç¥ÁØ_laroux_Sheet1" xfId="143"/>
    <cellStyle name="C￥AØ_Sheet1" xfId="144"/>
    <cellStyle name="Ç¥ÁØ_Sheet1" xfId="145"/>
    <cellStyle name="Calc Currency (0)" xfId="146"/>
    <cellStyle name="Calculation" xfId="147"/>
    <cellStyle name="Check Cell" xfId="148"/>
    <cellStyle name="Comma [0]_ SG&amp;A Bridge " xfId="149"/>
    <cellStyle name="Comma_ SG&amp;A Bridge " xfId="150"/>
    <cellStyle name="Comma0" xfId="151"/>
    <cellStyle name="Curren?_x0012_퐀_x0017_?" xfId="152"/>
    <cellStyle name="Currency [0]_ SG&amp;A Bridge " xfId="153"/>
    <cellStyle name="Currency_ SG&amp;A Bridge " xfId="154"/>
    <cellStyle name="Currency0" xfId="155"/>
    <cellStyle name="Date" xfId="156"/>
    <cellStyle name="Explanatory Text" xfId="157"/>
    <cellStyle name="Fixed" xfId="158"/>
    <cellStyle name="Good" xfId="159"/>
    <cellStyle name="Header1" xfId="160"/>
    <cellStyle name="Header2" xfId="161"/>
    <cellStyle name="Header2 2" xfId="162"/>
    <cellStyle name="Header2 3" xfId="163"/>
    <cellStyle name="Heading 1" xfId="164"/>
    <cellStyle name="Heading 2" xfId="165"/>
    <cellStyle name="Heading 3" xfId="166"/>
    <cellStyle name="Heading 4" xfId="167"/>
    <cellStyle name="HEADING1" xfId="168"/>
    <cellStyle name="HEADING2" xfId="169"/>
    <cellStyle name="Input" xfId="170"/>
    <cellStyle name="Linked Cell" xfId="171"/>
    <cellStyle name="Neutral" xfId="172"/>
    <cellStyle name="Normal_ SG&amp;A Bridge " xfId="173"/>
    <cellStyle name="Note" xfId="174"/>
    <cellStyle name="Note 2" xfId="175"/>
    <cellStyle name="Output" xfId="176"/>
    <cellStyle name="Output 2" xfId="177"/>
    <cellStyle name="Percent [2]" xfId="178"/>
    <cellStyle name="subhead" xfId="179"/>
    <cellStyle name="Title" xfId="180"/>
    <cellStyle name="title [1]" xfId="181"/>
    <cellStyle name="title [2]" xfId="182"/>
    <cellStyle name="Total" xfId="183"/>
    <cellStyle name="Total 2" xfId="184"/>
    <cellStyle name="Total 3" xfId="185"/>
    <cellStyle name="Warning Text" xfId="186"/>
    <cellStyle name="강조색1" xfId="187"/>
    <cellStyle name="강조색2" xfId="188"/>
    <cellStyle name="강조색3" xfId="189"/>
    <cellStyle name="강조색4" xfId="190"/>
    <cellStyle name="강조색5" xfId="191"/>
    <cellStyle name="강조색6" xfId="192"/>
    <cellStyle name="경고문" xfId="193"/>
    <cellStyle name="계산" xfId="194"/>
    <cellStyle name="咬訌裝?INCOM1" xfId="195"/>
    <cellStyle name="咬訌裝?INCOM10" xfId="196"/>
    <cellStyle name="咬訌裝?INCOM2" xfId="197"/>
    <cellStyle name="咬訌裝?INCOM3" xfId="198"/>
    <cellStyle name="咬訌裝?INCOM4" xfId="199"/>
    <cellStyle name="咬訌裝?INCOM5" xfId="200"/>
    <cellStyle name="咬訌裝?INCOM6" xfId="201"/>
    <cellStyle name="咬訌裝?INCOM7" xfId="202"/>
    <cellStyle name="咬訌裝?INCOM8" xfId="203"/>
    <cellStyle name="咬訌裝?INCOM9" xfId="204"/>
    <cellStyle name="咬訌裝?PRIB11" xfId="205"/>
    <cellStyle name="나쁨" xfId="206"/>
    <cellStyle name="똿뗦먛귟 [0.00]_PRODUCT DETAIL Q1" xfId="207"/>
    <cellStyle name="똿뗦먛귟_PRODUCT DETAIL Q1" xfId="208"/>
    <cellStyle name="메모" xfId="209"/>
    <cellStyle name="믅됞 [0.00]_PRODUCT DETAIL Q1" xfId="210"/>
    <cellStyle name="믅됞_PRODUCT DETAIL Q1" xfId="211"/>
    <cellStyle name="백분율 [0]" xfId="212"/>
    <cellStyle name="백분율 [2]" xfId="213"/>
    <cellStyle name="보통" xfId="214"/>
    <cellStyle name="뷭?_BOOKSHIP" xfId="215"/>
    <cellStyle name="설명 텍스트" xfId="216"/>
    <cellStyle name="셀 확인" xfId="217"/>
    <cellStyle name="쉼표 [0]" xfId="218"/>
    <cellStyle name="쉼표 [0] 10" xfId="219"/>
    <cellStyle name="쉼표 [0] 11" xfId="220"/>
    <cellStyle name="쉼표 [0] 12" xfId="221"/>
    <cellStyle name="쉼표 [0] 13" xfId="222"/>
    <cellStyle name="쉼표 [0] 14" xfId="223"/>
    <cellStyle name="쉼표 [0] 15" xfId="224"/>
    <cellStyle name="쉼표 [0] 2" xfId="225"/>
    <cellStyle name="쉼표 [0] 2 2" xfId="226"/>
    <cellStyle name="쉼표 [0] 2 2 2" xfId="227"/>
    <cellStyle name="쉼표 [0] 2 3" xfId="228"/>
    <cellStyle name="쉼표 [0] 2 3 2" xfId="229"/>
    <cellStyle name="쉼표 [0] 2 4" xfId="230"/>
    <cellStyle name="쉼표 [0] 2_충청북도교육감,청주교육청" xfId="231"/>
    <cellStyle name="쉼표 [0] 3" xfId="232"/>
    <cellStyle name="쉼표 [0] 4" xfId="233"/>
    <cellStyle name="쉼표 [0] 4 2" xfId="234"/>
    <cellStyle name="쉼표 [0] 5" xfId="235"/>
    <cellStyle name="쉼표 [0] 6" xfId="236"/>
    <cellStyle name="쉼표 [0] 7" xfId="237"/>
    <cellStyle name="쉼표 [0] 8" xfId="238"/>
    <cellStyle name="쉼표 [0] 9" xfId="239"/>
    <cellStyle name="스타일 1" xfId="240"/>
    <cellStyle name="안건회계법인" xfId="241"/>
    <cellStyle name="연결된 셀" xfId="242"/>
    <cellStyle name="요약" xfId="243"/>
    <cellStyle name="입력" xfId="244"/>
    <cellStyle name="제목" xfId="245"/>
    <cellStyle name="제목 1" xfId="246"/>
    <cellStyle name="제목 2" xfId="247"/>
    <cellStyle name="제목 3" xfId="248"/>
    <cellStyle name="제목 4" xfId="249"/>
    <cellStyle name="좋음" xfId="250"/>
    <cellStyle name="출력" xfId="251"/>
    <cellStyle name="콤마 [0]_ 견적기준 FLOW " xfId="252"/>
    <cellStyle name="콤마 [2]" xfId="253"/>
    <cellStyle name="콤마_ 견적기준 FLOW " xfId="254"/>
    <cellStyle name="통화 [0] 2" xfId="255"/>
    <cellStyle name="표준 10" xfId="256"/>
    <cellStyle name="표준 11" xfId="257"/>
    <cellStyle name="표준 12" xfId="258"/>
    <cellStyle name="표준 13" xfId="259"/>
    <cellStyle name="표준 14" xfId="260"/>
    <cellStyle name="표준 15" xfId="261"/>
    <cellStyle name="표준 16" xfId="262"/>
    <cellStyle name="표준 17" xfId="263"/>
    <cellStyle name="표준 18" xfId="264"/>
    <cellStyle name="표준 19" xfId="265"/>
    <cellStyle name="표준 2" xfId="266"/>
    <cellStyle name="표준 2 2" xfId="267"/>
    <cellStyle name="표준 2 3" xfId="268"/>
    <cellStyle name="표준 2 4" xfId="269"/>
    <cellStyle name="표준 2 5" xfId="270"/>
    <cellStyle name="표준 2_14교육및문화" xfId="271"/>
    <cellStyle name="표준 20" xfId="272"/>
    <cellStyle name="표준 20 2" xfId="273"/>
    <cellStyle name="표준 21" xfId="274"/>
    <cellStyle name="표준 22" xfId="275"/>
    <cellStyle name="표준 23" xfId="276"/>
    <cellStyle name="표준 24" xfId="277"/>
    <cellStyle name="표준 25" xfId="278"/>
    <cellStyle name="표준 26" xfId="279"/>
    <cellStyle name="표준 27" xfId="280"/>
    <cellStyle name="표준 28" xfId="281"/>
    <cellStyle name="표준 29" xfId="282"/>
    <cellStyle name="표준 3" xfId="283"/>
    <cellStyle name="표준 3 2" xfId="284"/>
    <cellStyle name="표준 3 2 2" xfId="285"/>
    <cellStyle name="표준 3 3" xfId="286"/>
    <cellStyle name="표준 3 4" xfId="287"/>
    <cellStyle name="표준 3_17공_공행정및사법" xfId="288"/>
    <cellStyle name="표준 30" xfId="289"/>
    <cellStyle name="표준 31" xfId="290"/>
    <cellStyle name="표준 32" xfId="291"/>
    <cellStyle name="표준 33" xfId="292"/>
    <cellStyle name="표준 34" xfId="293"/>
    <cellStyle name="표준 4" xfId="294"/>
    <cellStyle name="표준 4 2" xfId="295"/>
    <cellStyle name="표준 5" xfId="296"/>
    <cellStyle name="표준 6" xfId="297"/>
    <cellStyle name="표준 7" xfId="298"/>
    <cellStyle name="표준 8" xfId="299"/>
    <cellStyle name="표준 8 2" xfId="300"/>
    <cellStyle name="표준 8 2 2" xfId="301"/>
    <cellStyle name="표준 8 3" xfId="302"/>
    <cellStyle name="표준 9" xfId="303"/>
    <cellStyle name="표준_150재정" xfId="304"/>
    <cellStyle name="표준_대전지방국세청" xfId="305"/>
    <cellStyle name="표준_통계표변경양식" xfId="306"/>
    <cellStyle name="하이퍼링크 2" xfId="307"/>
    <cellStyle name="하이퍼링크" xfId="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gnt\project\WINDOWS\&#48148;&#53461;%20&#54868;&#47732;\LG_CALTEX\LG_CALTEX\&#49888;&#44368;&#49885;&#44060;&#51064;\01&#44144;&#47000;&#49440;&#44204;&#51201;\SECL_HYCO\DCS&#44204;&#51201;\cs1000\DEC_DHDSR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s.nts.go.k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5"/>
  <sheetViews>
    <sheetView showGridLines="0" view="pageLayout" zoomScaleSheetLayoutView="90" workbookViewId="0" topLeftCell="J1">
      <selection activeCell="M3" sqref="M3:S3"/>
    </sheetView>
  </sheetViews>
  <sheetFormatPr defaultColWidth="8.88671875" defaultRowHeight="13.5"/>
  <cols>
    <col min="1" max="1" width="9.4453125" style="0" customWidth="1"/>
    <col min="2" max="2" width="8.6640625" style="0" customWidth="1"/>
    <col min="3" max="3" width="9.6640625" style="0" customWidth="1"/>
    <col min="4" max="4" width="9.88671875" style="0" customWidth="1"/>
    <col min="5" max="5" width="10.4453125" style="0" customWidth="1"/>
    <col min="6" max="7" width="9.21484375" style="0" customWidth="1"/>
    <col min="8" max="9" width="13.3359375" style="27" customWidth="1"/>
    <col min="10" max="10" width="13.3359375" style="238" customWidth="1"/>
    <col min="11" max="12" width="13.3359375" style="27" customWidth="1"/>
    <col min="13" max="13" width="10.5546875" style="0" customWidth="1"/>
    <col min="14" max="14" width="12.10546875" style="0" customWidth="1"/>
    <col min="15" max="15" width="9.10546875" style="0" customWidth="1"/>
    <col min="16" max="16" width="9.99609375" style="0" customWidth="1"/>
    <col min="17" max="18" width="8.5546875" style="0" customWidth="1"/>
    <col min="19" max="19" width="7.5546875" style="0" customWidth="1"/>
    <col min="20" max="20" width="6.4453125" style="0" customWidth="1"/>
    <col min="21" max="21" width="9.99609375" style="0" customWidth="1"/>
    <col min="22" max="22" width="9.88671875" style="0" customWidth="1"/>
    <col min="23" max="23" width="6.21484375" style="0" customWidth="1"/>
    <col min="24" max="24" width="6.5546875" style="3" customWidth="1"/>
    <col min="25" max="25" width="6.6640625" style="3" customWidth="1"/>
    <col min="26" max="26" width="9.77734375" style="0" customWidth="1"/>
    <col min="27" max="27" width="10.99609375" style="0" customWidth="1"/>
  </cols>
  <sheetData>
    <row r="1" spans="1:27" ht="12" customHeight="1">
      <c r="A1" s="88"/>
      <c r="B1" s="88"/>
      <c r="C1" s="88"/>
      <c r="D1" s="88"/>
      <c r="E1" s="88"/>
      <c r="F1" s="88"/>
      <c r="G1" s="88"/>
      <c r="H1" s="177"/>
      <c r="I1" s="177"/>
      <c r="J1" s="177"/>
      <c r="K1" s="177"/>
      <c r="L1" s="232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48"/>
    </row>
    <row r="2" spans="1:27" ht="12" customHeight="1">
      <c r="A2" s="88"/>
      <c r="B2" s="88"/>
      <c r="C2" s="88"/>
      <c r="D2" s="88"/>
      <c r="E2" s="88"/>
      <c r="F2" s="88"/>
      <c r="G2" s="88"/>
      <c r="H2" s="177"/>
      <c r="I2" s="177"/>
      <c r="J2" s="177"/>
      <c r="K2" s="177"/>
      <c r="L2" s="17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7" ht="20.1" customHeight="1">
      <c r="A3" s="239" t="s">
        <v>251</v>
      </c>
      <c r="B3" s="239"/>
      <c r="C3" s="239"/>
      <c r="D3" s="239"/>
      <c r="E3" s="239"/>
      <c r="F3" s="239"/>
      <c r="G3" s="239"/>
      <c r="H3" s="267" t="s">
        <v>22</v>
      </c>
      <c r="I3" s="267"/>
      <c r="J3" s="267"/>
      <c r="K3" s="267"/>
      <c r="L3" s="267"/>
      <c r="M3" s="239" t="s">
        <v>23</v>
      </c>
      <c r="N3" s="239"/>
      <c r="O3" s="239"/>
      <c r="P3" s="239"/>
      <c r="Q3" s="239"/>
      <c r="R3" s="239"/>
      <c r="S3" s="239"/>
      <c r="T3" s="239" t="s">
        <v>109</v>
      </c>
      <c r="U3" s="239"/>
      <c r="V3" s="239"/>
      <c r="W3" s="239"/>
      <c r="X3" s="239"/>
      <c r="Y3" s="239"/>
      <c r="Z3" s="239"/>
      <c r="AA3" s="239"/>
    </row>
    <row r="4" spans="1:27" ht="15" customHeight="1">
      <c r="A4" s="149"/>
      <c r="B4" s="149"/>
      <c r="C4" s="149"/>
      <c r="D4" s="149"/>
      <c r="E4" s="149"/>
      <c r="F4" s="149"/>
      <c r="G4" s="149"/>
      <c r="H4" s="233"/>
      <c r="I4" s="233"/>
      <c r="J4" s="233"/>
      <c r="K4" s="233"/>
      <c r="L4" s="233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1:27" ht="15" customHeight="1">
      <c r="A5" s="88"/>
      <c r="B5" s="88"/>
      <c r="C5" s="88"/>
      <c r="D5" s="151"/>
      <c r="E5" s="88"/>
      <c r="F5" s="88"/>
      <c r="G5" s="88"/>
      <c r="H5" s="177"/>
      <c r="I5" s="177"/>
      <c r="J5" s="177"/>
      <c r="K5" s="177"/>
      <c r="L5" s="17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</row>
    <row r="6" spans="1:27" ht="15" customHeight="1" thickBot="1">
      <c r="A6" s="152" t="s">
        <v>0</v>
      </c>
      <c r="B6" s="88"/>
      <c r="C6" s="88"/>
      <c r="D6" s="88"/>
      <c r="E6" s="88"/>
      <c r="F6" s="88"/>
      <c r="G6" s="88"/>
      <c r="H6" s="177"/>
      <c r="I6" s="177"/>
      <c r="J6" s="177"/>
      <c r="K6" s="177"/>
      <c r="L6" s="211" t="s">
        <v>204</v>
      </c>
      <c r="M6" s="5" t="s">
        <v>15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53" t="s">
        <v>16</v>
      </c>
    </row>
    <row r="7" spans="1:27" ht="13.5" customHeight="1">
      <c r="A7" s="242" t="s">
        <v>97</v>
      </c>
      <c r="B7" s="154"/>
      <c r="C7" s="250"/>
      <c r="D7" s="245" t="s">
        <v>205</v>
      </c>
      <c r="E7" s="245"/>
      <c r="F7" s="245"/>
      <c r="G7" s="245"/>
      <c r="H7" s="246" t="s">
        <v>206</v>
      </c>
      <c r="I7" s="246"/>
      <c r="J7" s="246"/>
      <c r="K7" s="247"/>
      <c r="L7" s="254" t="s">
        <v>96</v>
      </c>
      <c r="M7" s="242" t="s">
        <v>97</v>
      </c>
      <c r="N7" s="155"/>
      <c r="O7" s="258" t="s">
        <v>207</v>
      </c>
      <c r="P7" s="258"/>
      <c r="Q7" s="258"/>
      <c r="R7" s="258"/>
      <c r="S7" s="258"/>
      <c r="T7" s="257" t="s">
        <v>208</v>
      </c>
      <c r="U7" s="242"/>
      <c r="V7" s="154" t="s">
        <v>165</v>
      </c>
      <c r="W7" s="154" t="s">
        <v>24</v>
      </c>
      <c r="X7" s="154" t="s">
        <v>25</v>
      </c>
      <c r="Y7" s="154" t="s">
        <v>11</v>
      </c>
      <c r="Z7" s="154" t="s">
        <v>26</v>
      </c>
      <c r="AA7" s="254" t="s">
        <v>98</v>
      </c>
    </row>
    <row r="8" spans="1:27" ht="13.5" customHeight="1">
      <c r="A8" s="243"/>
      <c r="B8" s="241" t="s">
        <v>27</v>
      </c>
      <c r="C8" s="241"/>
      <c r="D8" s="248" t="s">
        <v>209</v>
      </c>
      <c r="E8" s="249"/>
      <c r="F8" s="249"/>
      <c r="G8" s="249"/>
      <c r="H8" s="252" t="s">
        <v>210</v>
      </c>
      <c r="I8" s="252"/>
      <c r="J8" s="252"/>
      <c r="K8" s="253"/>
      <c r="L8" s="255"/>
      <c r="M8" s="243"/>
      <c r="N8" s="248" t="s">
        <v>211</v>
      </c>
      <c r="O8" s="261"/>
      <c r="P8" s="261"/>
      <c r="Q8" s="261"/>
      <c r="R8" s="261"/>
      <c r="S8" s="261"/>
      <c r="T8" s="259" t="s">
        <v>107</v>
      </c>
      <c r="U8" s="260"/>
      <c r="V8" s="156" t="s">
        <v>166</v>
      </c>
      <c r="W8" s="157"/>
      <c r="X8" s="157"/>
      <c r="Y8" s="157" t="s">
        <v>12</v>
      </c>
      <c r="Z8" s="157" t="s">
        <v>29</v>
      </c>
      <c r="AA8" s="255"/>
    </row>
    <row r="9" spans="1:27" ht="16.5" customHeight="1">
      <c r="A9" s="243"/>
      <c r="B9" s="241"/>
      <c r="C9" s="241"/>
      <c r="D9" s="157" t="s">
        <v>30</v>
      </c>
      <c r="E9" s="158" t="s">
        <v>31</v>
      </c>
      <c r="F9" s="120" t="s">
        <v>32</v>
      </c>
      <c r="G9" s="158" t="s">
        <v>33</v>
      </c>
      <c r="H9" s="159" t="s">
        <v>184</v>
      </c>
      <c r="I9" s="158" t="s">
        <v>2</v>
      </c>
      <c r="J9" s="120" t="s">
        <v>34</v>
      </c>
      <c r="K9" s="120" t="s">
        <v>3</v>
      </c>
      <c r="L9" s="255"/>
      <c r="M9" s="243"/>
      <c r="N9" s="157" t="s">
        <v>35</v>
      </c>
      <c r="O9" s="158" t="s">
        <v>5</v>
      </c>
      <c r="P9" s="160" t="s">
        <v>86</v>
      </c>
      <c r="Q9" s="161" t="s">
        <v>36</v>
      </c>
      <c r="R9" s="158" t="s">
        <v>6</v>
      </c>
      <c r="S9" s="158" t="s">
        <v>37</v>
      </c>
      <c r="T9" s="162" t="s">
        <v>28</v>
      </c>
      <c r="U9" s="163" t="s">
        <v>7</v>
      </c>
      <c r="V9" s="262" t="s">
        <v>202</v>
      </c>
      <c r="W9" s="164"/>
      <c r="X9" s="164"/>
      <c r="Y9" s="265" t="s">
        <v>203</v>
      </c>
      <c r="Z9" s="264" t="s">
        <v>168</v>
      </c>
      <c r="AA9" s="255"/>
    </row>
    <row r="10" spans="1:27" ht="27" customHeight="1" thickBot="1">
      <c r="A10" s="244"/>
      <c r="B10" s="165" t="s">
        <v>163</v>
      </c>
      <c r="C10" s="251"/>
      <c r="D10" s="166" t="s">
        <v>38</v>
      </c>
      <c r="E10" s="166" t="s">
        <v>1</v>
      </c>
      <c r="F10" s="165" t="s">
        <v>39</v>
      </c>
      <c r="G10" s="166" t="s">
        <v>40</v>
      </c>
      <c r="H10" s="167" t="s">
        <v>41</v>
      </c>
      <c r="I10" s="166" t="s">
        <v>42</v>
      </c>
      <c r="J10" s="165" t="s">
        <v>99</v>
      </c>
      <c r="K10" s="165" t="s">
        <v>43</v>
      </c>
      <c r="L10" s="256"/>
      <c r="M10" s="244"/>
      <c r="N10" s="166" t="s">
        <v>38</v>
      </c>
      <c r="O10" s="168" t="s">
        <v>44</v>
      </c>
      <c r="P10" s="169" t="s">
        <v>87</v>
      </c>
      <c r="Q10" s="166" t="s">
        <v>45</v>
      </c>
      <c r="R10" s="166" t="s">
        <v>88</v>
      </c>
      <c r="S10" s="166" t="s">
        <v>46</v>
      </c>
      <c r="T10" s="167" t="s">
        <v>164</v>
      </c>
      <c r="U10" s="165" t="s">
        <v>89</v>
      </c>
      <c r="V10" s="263"/>
      <c r="W10" s="165" t="s">
        <v>47</v>
      </c>
      <c r="X10" s="165" t="s">
        <v>167</v>
      </c>
      <c r="Y10" s="266"/>
      <c r="Z10" s="263"/>
      <c r="AA10" s="256"/>
    </row>
    <row r="11" spans="1:27" s="45" customFormat="1" ht="45" customHeight="1">
      <c r="A11" s="41" t="s">
        <v>73</v>
      </c>
      <c r="B11" s="53">
        <v>2230911</v>
      </c>
      <c r="C11" s="53">
        <f>SUM(D11,N11)</f>
        <v>2032897</v>
      </c>
      <c r="D11" s="53">
        <v>1006120</v>
      </c>
      <c r="E11" s="53">
        <v>510608</v>
      </c>
      <c r="F11" s="53">
        <v>471189</v>
      </c>
      <c r="G11" s="53">
        <v>11044</v>
      </c>
      <c r="H11" s="53" t="s">
        <v>13</v>
      </c>
      <c r="I11" s="53" t="s">
        <v>13</v>
      </c>
      <c r="J11" s="53">
        <v>13279</v>
      </c>
      <c r="K11" s="53" t="s">
        <v>13</v>
      </c>
      <c r="L11" s="39" t="s">
        <v>72</v>
      </c>
      <c r="M11" s="41" t="s">
        <v>72</v>
      </c>
      <c r="N11" s="53">
        <v>1026777</v>
      </c>
      <c r="O11" s="53">
        <v>316498</v>
      </c>
      <c r="P11" s="53">
        <v>7435</v>
      </c>
      <c r="Q11" s="53">
        <v>649317</v>
      </c>
      <c r="R11" s="53">
        <v>1508</v>
      </c>
      <c r="S11" s="134" t="s">
        <v>13</v>
      </c>
      <c r="T11" s="53">
        <v>614</v>
      </c>
      <c r="U11" s="53">
        <v>51405</v>
      </c>
      <c r="V11" s="53">
        <v>-11752</v>
      </c>
      <c r="W11" s="134" t="s">
        <v>13</v>
      </c>
      <c r="X11" s="53">
        <v>194553</v>
      </c>
      <c r="Y11" s="53">
        <v>9765</v>
      </c>
      <c r="Z11" s="53">
        <v>5448</v>
      </c>
      <c r="AA11" s="39" t="s">
        <v>72</v>
      </c>
    </row>
    <row r="12" spans="1:27" s="77" customFormat="1" ht="45" customHeight="1">
      <c r="A12" s="41" t="s">
        <v>48</v>
      </c>
      <c r="B12" s="53">
        <v>2819178</v>
      </c>
      <c r="C12" s="53">
        <f>SUM(D12,N12)</f>
        <v>2633168</v>
      </c>
      <c r="D12" s="53">
        <v>1535496</v>
      </c>
      <c r="E12" s="53">
        <v>608800</v>
      </c>
      <c r="F12" s="53">
        <v>899501</v>
      </c>
      <c r="G12" s="53">
        <v>12386</v>
      </c>
      <c r="H12" s="53" t="s">
        <v>13</v>
      </c>
      <c r="I12" s="53" t="s">
        <v>13</v>
      </c>
      <c r="J12" s="53">
        <v>14809</v>
      </c>
      <c r="K12" s="53" t="s">
        <v>13</v>
      </c>
      <c r="L12" s="39" t="s">
        <v>74</v>
      </c>
      <c r="M12" s="41" t="s">
        <v>74</v>
      </c>
      <c r="N12" s="53">
        <v>1097672</v>
      </c>
      <c r="O12" s="53">
        <v>383496</v>
      </c>
      <c r="P12" s="53">
        <v>8081</v>
      </c>
      <c r="Q12" s="53">
        <v>615724</v>
      </c>
      <c r="R12" s="53">
        <v>31338</v>
      </c>
      <c r="S12" s="134" t="s">
        <v>13</v>
      </c>
      <c r="T12" s="53">
        <v>613</v>
      </c>
      <c r="U12" s="53">
        <v>58420</v>
      </c>
      <c r="V12" s="53">
        <v>-11602</v>
      </c>
      <c r="W12" s="134" t="s">
        <v>13</v>
      </c>
      <c r="X12" s="53">
        <v>184660</v>
      </c>
      <c r="Y12" s="53">
        <v>8296</v>
      </c>
      <c r="Z12" s="53">
        <v>4656</v>
      </c>
      <c r="AA12" s="39" t="s">
        <v>74</v>
      </c>
    </row>
    <row r="13" spans="1:27" s="77" customFormat="1" ht="45" customHeight="1">
      <c r="A13" s="41" t="s">
        <v>78</v>
      </c>
      <c r="B13" s="53">
        <v>2407799</v>
      </c>
      <c r="C13" s="53">
        <f>SUM(D13,N13)</f>
        <v>2217258</v>
      </c>
      <c r="D13" s="53">
        <v>1244601</v>
      </c>
      <c r="E13" s="53">
        <v>647361</v>
      </c>
      <c r="F13" s="53">
        <v>567775</v>
      </c>
      <c r="G13" s="53">
        <v>12994</v>
      </c>
      <c r="H13" s="53" t="s">
        <v>13</v>
      </c>
      <c r="I13" s="53" t="s">
        <v>13</v>
      </c>
      <c r="J13" s="53">
        <v>16471</v>
      </c>
      <c r="K13" s="53" t="s">
        <v>13</v>
      </c>
      <c r="L13" s="39" t="s">
        <v>78</v>
      </c>
      <c r="M13" s="41" t="s">
        <v>78</v>
      </c>
      <c r="N13" s="53">
        <v>972657</v>
      </c>
      <c r="O13" s="53">
        <v>446941</v>
      </c>
      <c r="P13" s="53">
        <v>7965</v>
      </c>
      <c r="Q13" s="53">
        <v>623573</v>
      </c>
      <c r="R13" s="53">
        <v>1437</v>
      </c>
      <c r="S13" s="134" t="s">
        <v>13</v>
      </c>
      <c r="T13" s="53">
        <v>878</v>
      </c>
      <c r="U13" s="53">
        <v>-108137</v>
      </c>
      <c r="V13" s="53">
        <v>-11500</v>
      </c>
      <c r="W13" s="53">
        <v>2</v>
      </c>
      <c r="X13" s="53">
        <v>187212</v>
      </c>
      <c r="Y13" s="53">
        <v>9011</v>
      </c>
      <c r="Z13" s="53">
        <v>5816</v>
      </c>
      <c r="AA13" s="39" t="s">
        <v>78</v>
      </c>
    </row>
    <row r="14" spans="1:27" s="90" customFormat="1" ht="45" customHeight="1">
      <c r="A14" s="41" t="s">
        <v>114</v>
      </c>
      <c r="B14" s="53">
        <v>2509952</v>
      </c>
      <c r="C14" s="53">
        <v>2303172</v>
      </c>
      <c r="D14" s="53">
        <v>1091339</v>
      </c>
      <c r="E14" s="53">
        <v>745099</v>
      </c>
      <c r="F14" s="53">
        <v>308254</v>
      </c>
      <c r="G14" s="53">
        <v>19595</v>
      </c>
      <c r="H14" s="134" t="s">
        <v>13</v>
      </c>
      <c r="I14" s="134" t="s">
        <v>13</v>
      </c>
      <c r="J14" s="53">
        <v>18391</v>
      </c>
      <c r="K14" s="134" t="s">
        <v>13</v>
      </c>
      <c r="L14" s="39" t="s">
        <v>114</v>
      </c>
      <c r="M14" s="41" t="s">
        <v>114</v>
      </c>
      <c r="N14" s="53">
        <v>1211833</v>
      </c>
      <c r="O14" s="53">
        <v>361510</v>
      </c>
      <c r="P14" s="53">
        <v>7466</v>
      </c>
      <c r="Q14" s="53">
        <v>662672</v>
      </c>
      <c r="R14" s="53">
        <v>2119</v>
      </c>
      <c r="S14" s="134" t="s">
        <v>13</v>
      </c>
      <c r="T14" s="53">
        <v>998</v>
      </c>
      <c r="U14" s="53">
        <v>177068</v>
      </c>
      <c r="V14" s="53">
        <v>-7610</v>
      </c>
      <c r="W14" s="53">
        <v>38</v>
      </c>
      <c r="X14" s="53">
        <v>200120</v>
      </c>
      <c r="Y14" s="53">
        <v>9110</v>
      </c>
      <c r="Z14" s="53">
        <v>5122</v>
      </c>
      <c r="AA14" s="39" t="s">
        <v>114</v>
      </c>
    </row>
    <row r="15" spans="1:27" s="77" customFormat="1" ht="45" customHeight="1">
      <c r="A15" s="41" t="s">
        <v>115</v>
      </c>
      <c r="B15" s="53">
        <v>2370352</v>
      </c>
      <c r="C15" s="53">
        <v>2174010</v>
      </c>
      <c r="D15" s="53">
        <v>1132407</v>
      </c>
      <c r="E15" s="53">
        <v>772358</v>
      </c>
      <c r="F15" s="53">
        <v>319771</v>
      </c>
      <c r="G15" s="53">
        <v>16375</v>
      </c>
      <c r="H15" s="53" t="s">
        <v>4</v>
      </c>
      <c r="I15" s="53" t="s">
        <v>4</v>
      </c>
      <c r="J15" s="53">
        <v>23903</v>
      </c>
      <c r="K15" s="134" t="s">
        <v>140</v>
      </c>
      <c r="L15" s="39" t="s">
        <v>138</v>
      </c>
      <c r="M15" s="41" t="s">
        <v>138</v>
      </c>
      <c r="N15" s="53">
        <v>1041603</v>
      </c>
      <c r="O15" s="53">
        <v>320833</v>
      </c>
      <c r="P15" s="53">
        <v>9027</v>
      </c>
      <c r="Q15" s="53">
        <v>635694</v>
      </c>
      <c r="R15" s="53">
        <v>1501</v>
      </c>
      <c r="S15" s="53" t="s">
        <v>4</v>
      </c>
      <c r="T15" s="53">
        <v>1071</v>
      </c>
      <c r="U15" s="53">
        <v>73477</v>
      </c>
      <c r="V15" s="53">
        <v>-7740</v>
      </c>
      <c r="W15" s="53" t="s">
        <v>4</v>
      </c>
      <c r="X15" s="53">
        <v>191993</v>
      </c>
      <c r="Y15" s="53">
        <v>7730</v>
      </c>
      <c r="Z15" s="53">
        <v>4359</v>
      </c>
      <c r="AA15" s="39" t="s">
        <v>115</v>
      </c>
    </row>
    <row r="16" spans="1:27" s="77" customFormat="1" ht="45" customHeight="1">
      <c r="A16" s="41" t="s">
        <v>139</v>
      </c>
      <c r="B16" s="53">
        <v>2873317</v>
      </c>
      <c r="C16" s="53">
        <v>2655809</v>
      </c>
      <c r="D16" s="53">
        <v>1418187</v>
      </c>
      <c r="E16" s="53">
        <v>948988</v>
      </c>
      <c r="F16" s="53">
        <v>430900</v>
      </c>
      <c r="G16" s="53">
        <v>13590</v>
      </c>
      <c r="H16" s="53" t="s">
        <v>4</v>
      </c>
      <c r="I16" s="53" t="s">
        <v>4</v>
      </c>
      <c r="J16" s="53">
        <v>24709</v>
      </c>
      <c r="K16" s="134" t="s">
        <v>185</v>
      </c>
      <c r="L16" s="39" t="s">
        <v>139</v>
      </c>
      <c r="M16" s="41" t="s">
        <v>139</v>
      </c>
      <c r="N16" s="53">
        <v>1237622</v>
      </c>
      <c r="O16" s="53">
        <v>453811</v>
      </c>
      <c r="P16" s="53">
        <v>7735</v>
      </c>
      <c r="Q16" s="53">
        <v>687236</v>
      </c>
      <c r="R16" s="53">
        <v>1724</v>
      </c>
      <c r="S16" s="53" t="s">
        <v>4</v>
      </c>
      <c r="T16" s="53">
        <v>796</v>
      </c>
      <c r="U16" s="53">
        <v>86320</v>
      </c>
      <c r="V16" s="53">
        <v>-7937</v>
      </c>
      <c r="W16" s="53" t="s">
        <v>4</v>
      </c>
      <c r="X16" s="53">
        <v>207232</v>
      </c>
      <c r="Y16" s="53">
        <v>9776</v>
      </c>
      <c r="Z16" s="53">
        <v>8437</v>
      </c>
      <c r="AA16" s="39" t="s">
        <v>139</v>
      </c>
    </row>
    <row r="17" spans="1:27" s="77" customFormat="1" ht="45" customHeight="1">
      <c r="A17" s="41" t="s">
        <v>159</v>
      </c>
      <c r="B17" s="53">
        <v>2682584</v>
      </c>
      <c r="C17" s="53">
        <v>2460070</v>
      </c>
      <c r="D17" s="53">
        <v>1276979</v>
      </c>
      <c r="E17" s="53">
        <v>866140</v>
      </c>
      <c r="F17" s="53">
        <v>369749</v>
      </c>
      <c r="G17" s="53">
        <v>11733</v>
      </c>
      <c r="H17" s="53" t="s">
        <v>4</v>
      </c>
      <c r="I17" s="53" t="s">
        <v>4</v>
      </c>
      <c r="J17" s="53">
        <v>29357</v>
      </c>
      <c r="K17" s="134" t="s">
        <v>185</v>
      </c>
      <c r="L17" s="39" t="s">
        <v>159</v>
      </c>
      <c r="M17" s="41" t="s">
        <v>159</v>
      </c>
      <c r="N17" s="53">
        <v>1183091</v>
      </c>
      <c r="O17" s="53">
        <v>372199</v>
      </c>
      <c r="P17" s="53">
        <v>7171</v>
      </c>
      <c r="Q17" s="53">
        <v>720751</v>
      </c>
      <c r="R17" s="53">
        <v>1657</v>
      </c>
      <c r="S17" s="53" t="s">
        <v>4</v>
      </c>
      <c r="T17" s="53">
        <v>207</v>
      </c>
      <c r="U17" s="53">
        <v>81106</v>
      </c>
      <c r="V17" s="53">
        <v>-8214</v>
      </c>
      <c r="W17" s="53" t="s">
        <v>4</v>
      </c>
      <c r="X17" s="53">
        <v>208950</v>
      </c>
      <c r="Y17" s="53">
        <v>12560</v>
      </c>
      <c r="Z17" s="53">
        <v>9218</v>
      </c>
      <c r="AA17" s="39" t="s">
        <v>159</v>
      </c>
    </row>
    <row r="18" spans="1:27" s="90" customFormat="1" ht="45" customHeight="1">
      <c r="A18" s="170" t="s">
        <v>161</v>
      </c>
      <c r="B18" s="61">
        <f>SUM(B19:B20)</f>
        <v>2293051</v>
      </c>
      <c r="C18" s="61">
        <f aca="true" t="shared" si="0" ref="C18:K18">SUM(C19:C20)</f>
        <v>2106482</v>
      </c>
      <c r="D18" s="61">
        <f t="shared" si="0"/>
        <v>1452015</v>
      </c>
      <c r="E18" s="61">
        <f t="shared" si="0"/>
        <v>946808</v>
      </c>
      <c r="F18" s="61">
        <f t="shared" si="0"/>
        <v>458673</v>
      </c>
      <c r="G18" s="61">
        <f t="shared" si="0"/>
        <v>11862</v>
      </c>
      <c r="H18" s="61">
        <f t="shared" si="0"/>
        <v>0</v>
      </c>
      <c r="I18" s="61">
        <f t="shared" si="0"/>
        <v>0</v>
      </c>
      <c r="J18" s="61">
        <f t="shared" si="0"/>
        <v>34672</v>
      </c>
      <c r="K18" s="61">
        <f t="shared" si="0"/>
        <v>0</v>
      </c>
      <c r="L18" s="171" t="s">
        <v>161</v>
      </c>
      <c r="M18" s="170" t="s">
        <v>160</v>
      </c>
      <c r="N18" s="61">
        <f>SUM(N19:N20)</f>
        <v>654467</v>
      </c>
      <c r="O18" s="61">
        <f aca="true" t="shared" si="1" ref="O18:Z18">SUM(O19:O20)</f>
        <v>297470</v>
      </c>
      <c r="P18" s="61">
        <f t="shared" si="1"/>
        <v>3850</v>
      </c>
      <c r="Q18" s="61">
        <f t="shared" si="1"/>
        <v>537160</v>
      </c>
      <c r="R18" s="61">
        <f t="shared" si="1"/>
        <v>1665</v>
      </c>
      <c r="S18" s="61">
        <f t="shared" si="1"/>
        <v>0</v>
      </c>
      <c r="T18" s="98">
        <f t="shared" si="1"/>
        <v>-13</v>
      </c>
      <c r="U18" s="98">
        <f t="shared" si="1"/>
        <v>-185665</v>
      </c>
      <c r="V18" s="98">
        <f t="shared" si="1"/>
        <v>-7303</v>
      </c>
      <c r="W18" s="98">
        <f t="shared" si="1"/>
        <v>10</v>
      </c>
      <c r="X18" s="98">
        <f t="shared" si="1"/>
        <v>168380</v>
      </c>
      <c r="Y18" s="98">
        <f t="shared" si="1"/>
        <v>14595</v>
      </c>
      <c r="Z18" s="98">
        <f t="shared" si="1"/>
        <v>10887</v>
      </c>
      <c r="AA18" s="171" t="s">
        <v>160</v>
      </c>
    </row>
    <row r="19" spans="1:27" s="88" customFormat="1" ht="45" customHeight="1">
      <c r="A19" s="41" t="s">
        <v>61</v>
      </c>
      <c r="B19" s="53">
        <v>1508347</v>
      </c>
      <c r="C19" s="53">
        <v>1357182</v>
      </c>
      <c r="D19" s="53">
        <v>960050</v>
      </c>
      <c r="E19" s="53">
        <v>580484</v>
      </c>
      <c r="F19" s="53">
        <v>352049</v>
      </c>
      <c r="G19" s="146">
        <v>7499</v>
      </c>
      <c r="H19" s="53" t="s">
        <v>187</v>
      </c>
      <c r="I19" s="53" t="s">
        <v>187</v>
      </c>
      <c r="J19" s="146">
        <v>20018</v>
      </c>
      <c r="K19" s="53" t="s">
        <v>4</v>
      </c>
      <c r="L19" s="39" t="s">
        <v>62</v>
      </c>
      <c r="M19" s="41" t="s">
        <v>212</v>
      </c>
      <c r="N19" s="53">
        <v>397132</v>
      </c>
      <c r="O19" s="53">
        <v>172789</v>
      </c>
      <c r="P19" s="53">
        <v>2262</v>
      </c>
      <c r="Q19" s="53">
        <v>438570</v>
      </c>
      <c r="R19" s="53">
        <v>1048</v>
      </c>
      <c r="S19" s="53" t="s">
        <v>185</v>
      </c>
      <c r="T19" s="65">
        <v>-9</v>
      </c>
      <c r="U19" s="65">
        <v>-217528</v>
      </c>
      <c r="V19" s="54">
        <v>-1860</v>
      </c>
      <c r="W19" s="54">
        <v>10</v>
      </c>
      <c r="X19" s="54">
        <v>138807</v>
      </c>
      <c r="Y19" s="55">
        <v>8213</v>
      </c>
      <c r="Z19" s="54">
        <v>5995</v>
      </c>
      <c r="AA19" s="39" t="s">
        <v>62</v>
      </c>
    </row>
    <row r="20" spans="1:27" s="77" customFormat="1" ht="45" customHeight="1" thickBot="1">
      <c r="A20" s="172" t="s">
        <v>63</v>
      </c>
      <c r="B20" s="173">
        <v>784704</v>
      </c>
      <c r="C20" s="135">
        <v>749300</v>
      </c>
      <c r="D20" s="135">
        <v>491965</v>
      </c>
      <c r="E20" s="135">
        <v>366324</v>
      </c>
      <c r="F20" s="135">
        <v>106624</v>
      </c>
      <c r="G20" s="147">
        <v>4363</v>
      </c>
      <c r="H20" s="135" t="s">
        <v>187</v>
      </c>
      <c r="I20" s="135" t="s">
        <v>187</v>
      </c>
      <c r="J20" s="147">
        <v>14654</v>
      </c>
      <c r="K20" s="136" t="s">
        <v>4</v>
      </c>
      <c r="L20" s="166" t="s">
        <v>64</v>
      </c>
      <c r="M20" s="172" t="s">
        <v>63</v>
      </c>
      <c r="N20" s="173">
        <v>257335</v>
      </c>
      <c r="O20" s="137">
        <v>124681</v>
      </c>
      <c r="P20" s="137">
        <v>1588</v>
      </c>
      <c r="Q20" s="137">
        <v>98590</v>
      </c>
      <c r="R20" s="137">
        <v>617</v>
      </c>
      <c r="S20" s="135" t="s">
        <v>185</v>
      </c>
      <c r="T20" s="124">
        <v>-4</v>
      </c>
      <c r="U20" s="124">
        <v>31863</v>
      </c>
      <c r="V20" s="99">
        <v>-5443</v>
      </c>
      <c r="W20" s="99" t="s">
        <v>185</v>
      </c>
      <c r="X20" s="99">
        <v>29573</v>
      </c>
      <c r="Y20" s="56">
        <v>6382</v>
      </c>
      <c r="Z20" s="57">
        <v>4892</v>
      </c>
      <c r="AA20" s="166" t="s">
        <v>64</v>
      </c>
    </row>
    <row r="21" spans="1:27" s="77" customFormat="1" ht="12.95" customHeight="1">
      <c r="A21" s="25" t="s">
        <v>108</v>
      </c>
      <c r="B21" s="54"/>
      <c r="C21" s="54"/>
      <c r="D21" s="54"/>
      <c r="E21" s="54"/>
      <c r="F21" s="54"/>
      <c r="G21" s="65"/>
      <c r="H21" s="54"/>
      <c r="I21" s="54"/>
      <c r="J21" s="65"/>
      <c r="K21" s="54"/>
      <c r="L21" s="26" t="s">
        <v>213</v>
      </c>
      <c r="M21" s="25" t="s">
        <v>108</v>
      </c>
      <c r="N21" s="54"/>
      <c r="O21" s="54"/>
      <c r="P21" s="54"/>
      <c r="Q21" s="54"/>
      <c r="R21" s="54"/>
      <c r="S21" s="54"/>
      <c r="T21" s="65"/>
      <c r="U21" s="65"/>
      <c r="V21" s="54"/>
      <c r="W21" s="54"/>
      <c r="X21" s="54"/>
      <c r="Y21" s="55"/>
      <c r="Z21" s="54"/>
      <c r="AA21" s="26" t="s">
        <v>213</v>
      </c>
    </row>
    <row r="22" spans="1:27" ht="12.95" customHeight="1">
      <c r="A22" s="5"/>
      <c r="B22" s="174"/>
      <c r="C22" s="174"/>
      <c r="D22" s="175"/>
      <c r="E22" s="175"/>
      <c r="F22" s="175"/>
      <c r="G22" s="176"/>
      <c r="H22" s="236"/>
      <c r="I22" s="236"/>
      <c r="J22" s="236"/>
      <c r="K22" s="236"/>
      <c r="L22" s="237"/>
      <c r="M22" s="88"/>
      <c r="N22" s="88"/>
      <c r="O22" s="88"/>
      <c r="P22" s="88"/>
      <c r="Q22" s="88"/>
      <c r="R22" s="88"/>
      <c r="S22" s="177"/>
      <c r="T22" s="178"/>
      <c r="U22" s="179"/>
      <c r="V22" s="178"/>
      <c r="W22" s="179"/>
      <c r="X22" s="179"/>
      <c r="Y22" s="179"/>
      <c r="Z22" s="179"/>
      <c r="AA22" s="177"/>
    </row>
    <row r="23" ht="13.5">
      <c r="D23" s="46"/>
    </row>
    <row r="24" ht="13.5">
      <c r="D24" s="46"/>
    </row>
    <row r="25" ht="13.5">
      <c r="D25" s="46"/>
    </row>
    <row r="26" spans="4:7" ht="13.5">
      <c r="D26" s="46"/>
      <c r="E26" s="117"/>
      <c r="G26" s="117"/>
    </row>
    <row r="27" spans="1:4" ht="13.5">
      <c r="A27" t="s">
        <v>142</v>
      </c>
      <c r="D27" s="46"/>
    </row>
    <row r="28" spans="1:4" ht="13.5">
      <c r="A28" s="116" t="s">
        <v>141</v>
      </c>
      <c r="D28" s="46"/>
    </row>
    <row r="29" spans="1:4" ht="13.5">
      <c r="A29" t="s">
        <v>143</v>
      </c>
      <c r="D29" s="46"/>
    </row>
    <row r="30" ht="13.5">
      <c r="D30" s="46"/>
    </row>
    <row r="32" spans="2:10" ht="13.5">
      <c r="B32" s="53"/>
      <c r="C32" s="53"/>
      <c r="D32" s="53"/>
      <c r="E32" s="53"/>
      <c r="F32" s="53"/>
      <c r="G32" s="52"/>
      <c r="H32" s="53"/>
      <c r="I32" s="53"/>
      <c r="J32" s="52"/>
    </row>
    <row r="33" spans="1:10" ht="13.5">
      <c r="A33" s="107">
        <v>2016</v>
      </c>
      <c r="B33" s="105" t="s">
        <v>120</v>
      </c>
      <c r="C33" s="105" t="s">
        <v>121</v>
      </c>
      <c r="D33" s="112" t="s">
        <v>137</v>
      </c>
      <c r="E33" s="53"/>
      <c r="F33" s="53"/>
      <c r="G33" s="52"/>
      <c r="H33" s="53"/>
      <c r="I33" s="53"/>
      <c r="J33" s="52"/>
    </row>
    <row r="34" spans="1:4" ht="13.5">
      <c r="A34" s="104" t="s">
        <v>122</v>
      </c>
      <c r="B34" s="110">
        <v>-10932</v>
      </c>
      <c r="C34" s="110">
        <v>-6896</v>
      </c>
      <c r="D34" s="110">
        <f>SUM(B34:C34)</f>
        <v>-17828</v>
      </c>
    </row>
    <row r="35" spans="1:4" ht="13.5">
      <c r="A35" s="104" t="s">
        <v>123</v>
      </c>
      <c r="B35" s="110">
        <v>-9579</v>
      </c>
      <c r="C35" s="110">
        <v>-5682</v>
      </c>
      <c r="D35" s="110">
        <f>SUM(B35:C35)</f>
        <v>-15261</v>
      </c>
    </row>
    <row r="36" spans="1:4" ht="13.5">
      <c r="A36" s="109" t="s">
        <v>124</v>
      </c>
      <c r="B36" s="111">
        <v>-20511</v>
      </c>
      <c r="C36" s="111">
        <v>-12578</v>
      </c>
      <c r="D36" s="111">
        <f>SUM(B36:C36)</f>
        <v>-33089</v>
      </c>
    </row>
    <row r="37" spans="1:4" ht="13.5">
      <c r="A37" s="106"/>
      <c r="B37" s="110"/>
      <c r="C37" s="110"/>
      <c r="D37" s="110"/>
    </row>
    <row r="38" spans="1:4" ht="13.5">
      <c r="A38" s="106"/>
      <c r="B38" s="110"/>
      <c r="C38" s="110"/>
      <c r="D38" s="110"/>
    </row>
    <row r="39" spans="1:4" ht="13.5">
      <c r="A39" s="108">
        <v>2017</v>
      </c>
      <c r="B39" s="110" t="s">
        <v>120</v>
      </c>
      <c r="C39" s="110" t="s">
        <v>121</v>
      </c>
      <c r="D39" s="110"/>
    </row>
    <row r="40" spans="1:4" ht="13.5">
      <c r="A40" s="104" t="s">
        <v>122</v>
      </c>
      <c r="B40" s="110">
        <v>-12542</v>
      </c>
      <c r="C40" s="110">
        <v>-6750</v>
      </c>
      <c r="D40" s="110">
        <f>SUM(B40:C40)</f>
        <v>-19292</v>
      </c>
    </row>
    <row r="41" spans="1:4" ht="13.5">
      <c r="A41" s="104" t="s">
        <v>123</v>
      </c>
      <c r="B41" s="110">
        <v>-11071</v>
      </c>
      <c r="C41" s="110">
        <v>-5529</v>
      </c>
      <c r="D41" s="110">
        <f>SUM(B41:C41)</f>
        <v>-16600</v>
      </c>
    </row>
    <row r="42" spans="1:4" ht="13.5">
      <c r="A42" s="109" t="s">
        <v>124</v>
      </c>
      <c r="B42" s="111">
        <v>-23613</v>
      </c>
      <c r="C42" s="111">
        <v>-12279</v>
      </c>
      <c r="D42" s="111">
        <f>SUM(B42:C42)</f>
        <v>-35892</v>
      </c>
    </row>
    <row r="44" spans="1:4" ht="13.5">
      <c r="A44" s="108">
        <v>2018</v>
      </c>
      <c r="B44" s="110" t="s">
        <v>120</v>
      </c>
      <c r="C44" s="110" t="s">
        <v>121</v>
      </c>
      <c r="D44" s="110"/>
    </row>
    <row r="45" spans="1:4" ht="13.5">
      <c r="A45" s="104" t="s">
        <v>122</v>
      </c>
      <c r="B45" s="110">
        <v>-13706</v>
      </c>
      <c r="C45" s="110">
        <v>-5902</v>
      </c>
      <c r="D45" s="110">
        <f>SUM(B45:C45)</f>
        <v>-19608</v>
      </c>
    </row>
    <row r="46" spans="1:4" ht="13.5">
      <c r="A46" s="104" t="s">
        <v>123</v>
      </c>
      <c r="B46" s="110">
        <v>-11817</v>
      </c>
      <c r="C46" s="110">
        <v>-4773</v>
      </c>
      <c r="D46" s="110">
        <f>SUM(B46:C46)</f>
        <v>-16590</v>
      </c>
    </row>
    <row r="47" spans="1:4" ht="13.5">
      <c r="A47" s="109" t="s">
        <v>124</v>
      </c>
      <c r="B47" s="111">
        <f>SUM(B45:B46)</f>
        <v>-25523</v>
      </c>
      <c r="C47" s="111">
        <f>SUM(C45:C46)</f>
        <v>-10675</v>
      </c>
      <c r="D47" s="111">
        <f>SUM(B47:C47)</f>
        <v>-36198</v>
      </c>
    </row>
    <row r="53" spans="1:8" ht="13.5">
      <c r="A53" s="240" t="s">
        <v>125</v>
      </c>
      <c r="B53" s="240"/>
      <c r="C53" s="240"/>
      <c r="D53" s="240"/>
      <c r="E53" s="240"/>
      <c r="F53" s="240"/>
      <c r="G53" s="240"/>
      <c r="H53" s="240"/>
    </row>
    <row r="54" spans="1:8" ht="13.5">
      <c r="A54" s="240" t="s">
        <v>126</v>
      </c>
      <c r="B54" s="240"/>
      <c r="C54" s="240"/>
      <c r="D54" s="240"/>
      <c r="E54" s="240"/>
      <c r="F54" s="240"/>
      <c r="G54" s="240"/>
      <c r="H54" s="240"/>
    </row>
    <row r="55" spans="1:8" ht="13.5">
      <c r="A55" s="240" t="s">
        <v>127</v>
      </c>
      <c r="B55" s="240"/>
      <c r="C55" s="240"/>
      <c r="D55" s="240"/>
      <c r="E55" s="240"/>
      <c r="F55" s="240"/>
      <c r="G55" s="240"/>
      <c r="H55" s="240"/>
    </row>
    <row r="56" spans="1:8" ht="13.5">
      <c r="A56" s="240" t="s">
        <v>128</v>
      </c>
      <c r="B56" s="240"/>
      <c r="C56" s="240"/>
      <c r="D56" s="240"/>
      <c r="E56" s="240"/>
      <c r="F56" s="240"/>
      <c r="G56" s="240"/>
      <c r="H56" s="240"/>
    </row>
    <row r="57" spans="1:8" ht="13.5">
      <c r="A57" s="240" t="s">
        <v>129</v>
      </c>
      <c r="B57" s="240"/>
      <c r="C57" s="240"/>
      <c r="D57" s="240"/>
      <c r="E57" s="240"/>
      <c r="F57" s="240"/>
      <c r="G57" s="240"/>
      <c r="H57" s="240"/>
    </row>
    <row r="58" spans="1:8" ht="13.5">
      <c r="A58" s="240" t="s">
        <v>130</v>
      </c>
      <c r="B58" s="240"/>
      <c r="C58" s="240"/>
      <c r="D58" s="240"/>
      <c r="E58" s="240"/>
      <c r="F58" s="240"/>
      <c r="G58" s="240"/>
      <c r="H58" s="240"/>
    </row>
    <row r="60" spans="1:9" ht="13.5">
      <c r="A60" s="240" t="s">
        <v>131</v>
      </c>
      <c r="B60" s="240"/>
      <c r="C60" s="240"/>
      <c r="D60" s="240"/>
      <c r="E60" s="240"/>
      <c r="F60" s="240"/>
      <c r="G60" s="240"/>
      <c r="H60" s="240"/>
      <c r="I60" s="240"/>
    </row>
    <row r="61" spans="1:9" ht="13.5">
      <c r="A61" s="240" t="s">
        <v>132</v>
      </c>
      <c r="B61" s="240"/>
      <c r="C61" s="240"/>
      <c r="D61" s="240"/>
      <c r="E61" s="240"/>
      <c r="F61" s="240"/>
      <c r="G61" s="240"/>
      <c r="H61" s="240"/>
      <c r="I61" s="240"/>
    </row>
    <row r="62" spans="1:9" ht="13.5">
      <c r="A62" s="240" t="s">
        <v>133</v>
      </c>
      <c r="B62" s="240"/>
      <c r="C62" s="240"/>
      <c r="D62" s="240"/>
      <c r="E62" s="240"/>
      <c r="F62" s="240"/>
      <c r="G62" s="240"/>
      <c r="H62" s="240"/>
      <c r="I62" s="240"/>
    </row>
    <row r="63" spans="1:9" ht="13.5">
      <c r="A63" s="240" t="s">
        <v>134</v>
      </c>
      <c r="B63" s="240"/>
      <c r="C63" s="240"/>
      <c r="D63" s="240"/>
      <c r="E63" s="240"/>
      <c r="F63" s="240"/>
      <c r="G63" s="240"/>
      <c r="H63" s="240"/>
      <c r="I63" s="240"/>
    </row>
    <row r="64" spans="1:9" ht="13.5">
      <c r="A64" s="240" t="s">
        <v>135</v>
      </c>
      <c r="B64" s="240"/>
      <c r="C64" s="240"/>
      <c r="D64" s="240"/>
      <c r="E64" s="240"/>
      <c r="F64" s="240"/>
      <c r="G64" s="240"/>
      <c r="H64" s="240"/>
      <c r="I64" s="240"/>
    </row>
    <row r="65" spans="1:9" ht="13.5">
      <c r="A65" s="240" t="s">
        <v>136</v>
      </c>
      <c r="B65" s="240"/>
      <c r="C65" s="240"/>
      <c r="D65" s="240"/>
      <c r="E65" s="240"/>
      <c r="F65" s="240"/>
      <c r="G65" s="240"/>
      <c r="H65" s="240"/>
      <c r="I65" s="240"/>
    </row>
  </sheetData>
  <mergeCells count="33">
    <mergeCell ref="AA7:AA10"/>
    <mergeCell ref="M7:M10"/>
    <mergeCell ref="T3:AA3"/>
    <mergeCell ref="T7:U7"/>
    <mergeCell ref="O7:S7"/>
    <mergeCell ref="T8:U8"/>
    <mergeCell ref="N8:S8"/>
    <mergeCell ref="V9:V10"/>
    <mergeCell ref="Z9:Z10"/>
    <mergeCell ref="Y9:Y10"/>
    <mergeCell ref="H7:K7"/>
    <mergeCell ref="D8:G8"/>
    <mergeCell ref="C7:C10"/>
    <mergeCell ref="M3:S3"/>
    <mergeCell ref="H8:K8"/>
    <mergeCell ref="L7:L10"/>
    <mergeCell ref="H3:L3"/>
    <mergeCell ref="A3:G3"/>
    <mergeCell ref="A64:I64"/>
    <mergeCell ref="A65:I65"/>
    <mergeCell ref="A57:H57"/>
    <mergeCell ref="A58:H58"/>
    <mergeCell ref="A60:I60"/>
    <mergeCell ref="A61:I61"/>
    <mergeCell ref="A62:I62"/>
    <mergeCell ref="A63:I63"/>
    <mergeCell ref="A54:H54"/>
    <mergeCell ref="A55:H55"/>
    <mergeCell ref="A56:H56"/>
    <mergeCell ref="B8:B9"/>
    <mergeCell ref="A53:H53"/>
    <mergeCell ref="A7:A10"/>
    <mergeCell ref="D7:G7"/>
  </mergeCells>
  <hyperlinks>
    <hyperlink ref="A28" r:id="rId1" display="https://stats.nts.go.kr/"/>
  </hyperlink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4"/>
  <colBreaks count="3" manualBreakCount="3">
    <brk id="7" max="16383" man="1"/>
    <brk id="12" max="16383" man="1"/>
    <brk id="19" max="16383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SheetLayoutView="100" workbookViewId="0" topLeftCell="A1">
      <selection activeCell="B10" sqref="B10"/>
    </sheetView>
  </sheetViews>
  <sheetFormatPr defaultColWidth="7.99609375" defaultRowHeight="13.5"/>
  <cols>
    <col min="1" max="1" width="12.21484375" style="19" customWidth="1"/>
    <col min="2" max="2" width="18.21484375" style="24" customWidth="1"/>
    <col min="3" max="4" width="18.21484375" style="10" customWidth="1"/>
    <col min="5" max="5" width="23.77734375" style="21" customWidth="1"/>
    <col min="6" max="6" width="22.4453125" style="21" customWidth="1"/>
    <col min="7" max="7" width="20.5546875" style="21" customWidth="1"/>
    <col min="8" max="16384" width="7.99609375" style="21" customWidth="1"/>
  </cols>
  <sheetData>
    <row r="1" spans="1:7" s="34" customFormat="1" ht="12" customHeight="1">
      <c r="A1" s="30"/>
      <c r="B1" s="31"/>
      <c r="C1" s="32"/>
      <c r="D1" s="33"/>
      <c r="E1" s="268"/>
      <c r="F1" s="269"/>
      <c r="G1" s="269"/>
    </row>
    <row r="2" spans="1:6" s="11" customFormat="1" ht="12" customHeight="1">
      <c r="A2" s="6"/>
      <c r="B2" s="7"/>
      <c r="C2" s="8"/>
      <c r="D2" s="9"/>
      <c r="E2" s="10"/>
      <c r="F2" s="10"/>
    </row>
    <row r="3" spans="1:7" s="12" customFormat="1" ht="20.1" customHeight="1">
      <c r="A3" s="270" t="s">
        <v>49</v>
      </c>
      <c r="B3" s="270"/>
      <c r="C3" s="270"/>
      <c r="D3" s="270"/>
      <c r="E3" s="271" t="s">
        <v>155</v>
      </c>
      <c r="F3" s="271"/>
      <c r="G3" s="271"/>
    </row>
    <row r="4" spans="1:6" s="11" customFormat="1" ht="30" customHeight="1">
      <c r="A4" s="9"/>
      <c r="B4" s="9"/>
      <c r="C4" s="9"/>
      <c r="D4" s="13"/>
      <c r="E4" s="14"/>
      <c r="F4" s="14"/>
    </row>
    <row r="5" spans="1:7" s="11" customFormat="1" ht="12" customHeight="1" thickBot="1">
      <c r="A5" s="28" t="s">
        <v>156</v>
      </c>
      <c r="B5" s="23"/>
      <c r="C5" s="20"/>
      <c r="D5" s="10"/>
      <c r="E5" s="272" t="s">
        <v>214</v>
      </c>
      <c r="F5" s="273"/>
      <c r="G5" s="273"/>
    </row>
    <row r="6" spans="1:7" s="11" customFormat="1" ht="15.75" customHeight="1">
      <c r="A6" s="274" t="s">
        <v>110</v>
      </c>
      <c r="B6" s="277" t="s">
        <v>50</v>
      </c>
      <c r="C6" s="277" t="s">
        <v>17</v>
      </c>
      <c r="D6" s="280" t="s">
        <v>18</v>
      </c>
      <c r="E6" s="274" t="s">
        <v>19</v>
      </c>
      <c r="F6" s="280" t="s">
        <v>20</v>
      </c>
      <c r="G6" s="282" t="s">
        <v>111</v>
      </c>
    </row>
    <row r="7" spans="1:7" s="11" customFormat="1" ht="6.75" customHeight="1">
      <c r="A7" s="275"/>
      <c r="B7" s="278"/>
      <c r="C7" s="279"/>
      <c r="D7" s="281"/>
      <c r="E7" s="275"/>
      <c r="F7" s="281"/>
      <c r="G7" s="255"/>
    </row>
    <row r="8" spans="1:7" s="11" customFormat="1" ht="14.25" customHeight="1">
      <c r="A8" s="275"/>
      <c r="B8" s="285" t="s">
        <v>21</v>
      </c>
      <c r="C8" s="287" t="s">
        <v>90</v>
      </c>
      <c r="D8" s="289" t="s">
        <v>51</v>
      </c>
      <c r="E8" s="291" t="s">
        <v>94</v>
      </c>
      <c r="F8" s="285" t="s">
        <v>113</v>
      </c>
      <c r="G8" s="283"/>
    </row>
    <row r="9" spans="1:7" s="11" customFormat="1" ht="15" customHeight="1" thickBot="1">
      <c r="A9" s="276"/>
      <c r="B9" s="286"/>
      <c r="C9" s="288"/>
      <c r="D9" s="290"/>
      <c r="E9" s="292"/>
      <c r="F9" s="293"/>
      <c r="G9" s="284"/>
    </row>
    <row r="10" spans="1:7" s="51" customFormat="1" ht="30.95" customHeight="1">
      <c r="A10" s="63" t="s">
        <v>67</v>
      </c>
      <c r="B10" s="143">
        <v>678143503</v>
      </c>
      <c r="C10" s="143">
        <v>827906</v>
      </c>
      <c r="D10" s="143">
        <v>819106.8829069966</v>
      </c>
      <c r="E10" s="143">
        <v>324301</v>
      </c>
      <c r="F10" s="143">
        <v>2091092.8520109404</v>
      </c>
      <c r="G10" s="183" t="s">
        <v>67</v>
      </c>
    </row>
    <row r="11" spans="1:7" s="11" customFormat="1" ht="30.95" customHeight="1">
      <c r="A11" s="184" t="s">
        <v>215</v>
      </c>
      <c r="B11" s="50">
        <v>485410374</v>
      </c>
      <c r="C11" s="185">
        <v>672904</v>
      </c>
      <c r="D11" s="48">
        <v>721366.4564336071</v>
      </c>
      <c r="E11" s="50">
        <v>259455</v>
      </c>
      <c r="F11" s="64">
        <v>1870884.638954732</v>
      </c>
      <c r="G11" s="186" t="s">
        <v>68</v>
      </c>
    </row>
    <row r="12" spans="1:7" s="11" customFormat="1" ht="30.95" customHeight="1">
      <c r="A12" s="184" t="s">
        <v>216</v>
      </c>
      <c r="B12" s="49">
        <v>192733129</v>
      </c>
      <c r="C12" s="185">
        <v>155002</v>
      </c>
      <c r="D12" s="48">
        <v>1243423.4977613192</v>
      </c>
      <c r="E12" s="49">
        <v>64846</v>
      </c>
      <c r="F12" s="48">
        <v>2972166.8105974155</v>
      </c>
      <c r="G12" s="186" t="s">
        <v>69</v>
      </c>
    </row>
    <row r="13" spans="1:7" s="15" customFormat="1" ht="30.95" customHeight="1">
      <c r="A13" s="66" t="s">
        <v>79</v>
      </c>
      <c r="B13" s="140">
        <v>794179844</v>
      </c>
      <c r="C13" s="140">
        <v>831521</v>
      </c>
      <c r="D13" s="140">
        <v>955092.9489453664</v>
      </c>
      <c r="E13" s="140">
        <v>330551</v>
      </c>
      <c r="F13" s="141">
        <v>2402593.983984317</v>
      </c>
      <c r="G13" s="187" t="s">
        <v>52</v>
      </c>
    </row>
    <row r="14" spans="1:7" s="15" customFormat="1" ht="30.95" customHeight="1">
      <c r="A14" s="66" t="s">
        <v>78</v>
      </c>
      <c r="B14" s="140">
        <v>885932460</v>
      </c>
      <c r="C14" s="140">
        <v>831912</v>
      </c>
      <c r="D14" s="140">
        <v>1064935.305657329</v>
      </c>
      <c r="E14" s="140">
        <v>336408</v>
      </c>
      <c r="F14" s="141">
        <v>2633505.92138118</v>
      </c>
      <c r="G14" s="187" t="s">
        <v>78</v>
      </c>
    </row>
    <row r="15" spans="1:7" s="85" customFormat="1" ht="30.95" customHeight="1">
      <c r="A15" s="66" t="s">
        <v>102</v>
      </c>
      <c r="B15" s="140">
        <v>913803716</v>
      </c>
      <c r="C15" s="140">
        <v>835197</v>
      </c>
      <c r="D15" s="140">
        <v>1094117.5746560392</v>
      </c>
      <c r="E15" s="140">
        <v>341596</v>
      </c>
      <c r="F15" s="142">
        <v>2675100.7505942695</v>
      </c>
      <c r="G15" s="188" t="s">
        <v>102</v>
      </c>
    </row>
    <row r="16" spans="1:7" s="85" customFormat="1" ht="30.95" customHeight="1">
      <c r="A16" s="66" t="s">
        <v>115</v>
      </c>
      <c r="B16" s="140">
        <v>926320868</v>
      </c>
      <c r="C16" s="140">
        <v>835590</v>
      </c>
      <c r="D16" s="140">
        <v>1108582.9988391437</v>
      </c>
      <c r="E16" s="140">
        <v>346000</v>
      </c>
      <c r="F16" s="142">
        <v>2677227.9421965317</v>
      </c>
      <c r="G16" s="188" t="s">
        <v>115</v>
      </c>
    </row>
    <row r="17" spans="1:7" s="85" customFormat="1" ht="30.95" customHeight="1">
      <c r="A17" s="66" t="s">
        <v>139</v>
      </c>
      <c r="B17" s="140">
        <v>1078224378</v>
      </c>
      <c r="C17" s="140">
        <v>837749</v>
      </c>
      <c r="D17" s="140">
        <v>1287049.4360482674</v>
      </c>
      <c r="E17" s="140">
        <v>353320</v>
      </c>
      <c r="F17" s="142">
        <v>3051693.586550436</v>
      </c>
      <c r="G17" s="188" t="s">
        <v>139</v>
      </c>
    </row>
    <row r="18" spans="1:7" s="85" customFormat="1" ht="30.95" customHeight="1">
      <c r="A18" s="66" t="s">
        <v>159</v>
      </c>
      <c r="B18" s="140">
        <v>1186535083</v>
      </c>
      <c r="C18" s="140">
        <v>839566</v>
      </c>
      <c r="D18" s="140">
        <v>1413271.9559867838</v>
      </c>
      <c r="E18" s="140">
        <v>360496</v>
      </c>
      <c r="F18" s="142">
        <v>3291395.9738804316</v>
      </c>
      <c r="G18" s="188" t="s">
        <v>159</v>
      </c>
    </row>
    <row r="19" spans="1:7" s="85" customFormat="1" ht="30.95" customHeight="1">
      <c r="A19" s="66" t="s">
        <v>161</v>
      </c>
      <c r="B19" s="140">
        <f>SUM(B$20:B$24)</f>
        <v>1110735173</v>
      </c>
      <c r="C19" s="140">
        <f>SUM(C$20:C$24)</f>
        <v>844993</v>
      </c>
      <c r="D19" s="140">
        <f>B19/C19*1000</f>
        <v>1314490.383944009</v>
      </c>
      <c r="E19" s="140">
        <f>SUM(E$20:E$24)</f>
        <v>376252</v>
      </c>
      <c r="F19" s="142">
        <f>B19/E19*1000</f>
        <v>2952104.368880431</v>
      </c>
      <c r="G19" s="188" t="s">
        <v>160</v>
      </c>
    </row>
    <row r="20" spans="1:7" s="15" customFormat="1" ht="30.95" customHeight="1">
      <c r="A20" s="96" t="s">
        <v>117</v>
      </c>
      <c r="B20" s="26">
        <v>180239977</v>
      </c>
      <c r="C20" s="144" t="s">
        <v>186</v>
      </c>
      <c r="D20" s="144" t="s">
        <v>201</v>
      </c>
      <c r="E20" s="144" t="s">
        <v>186</v>
      </c>
      <c r="F20" s="144" t="s">
        <v>201</v>
      </c>
      <c r="G20" s="39" t="s">
        <v>119</v>
      </c>
    </row>
    <row r="21" spans="1:7" s="15" customFormat="1" ht="30.95" customHeight="1">
      <c r="A21" s="96" t="s">
        <v>80</v>
      </c>
      <c r="B21" s="26">
        <v>197329711</v>
      </c>
      <c r="C21" s="145">
        <v>190034</v>
      </c>
      <c r="D21" s="145">
        <f>B21/C21*1000</f>
        <v>1038391.6088699916</v>
      </c>
      <c r="E21" s="145">
        <v>81185</v>
      </c>
      <c r="F21" s="142">
        <f>B21/E21*1000</f>
        <v>2430617.8604421997</v>
      </c>
      <c r="G21" s="39" t="s">
        <v>82</v>
      </c>
    </row>
    <row r="22" spans="1:7" s="15" customFormat="1" ht="30.95" customHeight="1">
      <c r="A22" s="96" t="s">
        <v>217</v>
      </c>
      <c r="B22" s="26">
        <v>118101525</v>
      </c>
      <c r="C22" s="145">
        <v>194720</v>
      </c>
      <c r="D22" s="145">
        <f aca="true" t="shared" si="0" ref="D22:D24">B22/C22*1000</f>
        <v>606519.7463023829</v>
      </c>
      <c r="E22" s="145">
        <v>87404</v>
      </c>
      <c r="F22" s="142">
        <f>B22/E22*1000</f>
        <v>1351214.189281955</v>
      </c>
      <c r="G22" s="39" t="s">
        <v>83</v>
      </c>
    </row>
    <row r="23" spans="1:7" s="15" customFormat="1" ht="30.95" customHeight="1">
      <c r="A23" s="96" t="s">
        <v>81</v>
      </c>
      <c r="B23" s="26">
        <v>409658979</v>
      </c>
      <c r="C23" s="145">
        <v>265866</v>
      </c>
      <c r="D23" s="145">
        <f t="shared" si="0"/>
        <v>1540847.5660671166</v>
      </c>
      <c r="E23" s="145">
        <v>120261</v>
      </c>
      <c r="F23" s="142">
        <f>B23/E23*1000</f>
        <v>3406415.8704817025</v>
      </c>
      <c r="G23" s="39" t="s">
        <v>84</v>
      </c>
    </row>
    <row r="24" spans="1:7" s="15" customFormat="1" ht="30.95" customHeight="1">
      <c r="A24" s="96" t="s">
        <v>218</v>
      </c>
      <c r="B24" s="26">
        <v>205404981</v>
      </c>
      <c r="C24" s="145">
        <v>194373</v>
      </c>
      <c r="D24" s="145">
        <f t="shared" si="0"/>
        <v>1056756.7563396152</v>
      </c>
      <c r="E24" s="145">
        <v>87402</v>
      </c>
      <c r="F24" s="142">
        <f>B24/E24*1000</f>
        <v>2350117.6288872105</v>
      </c>
      <c r="G24" s="39" t="s">
        <v>85</v>
      </c>
    </row>
    <row r="25" spans="1:7" s="17" customFormat="1" ht="9.75" customHeight="1" thickBot="1">
      <c r="A25" s="172"/>
      <c r="B25" s="42"/>
      <c r="C25" s="43"/>
      <c r="D25" s="38"/>
      <c r="E25" s="43"/>
      <c r="F25" s="44"/>
      <c r="G25" s="40"/>
    </row>
    <row r="26" spans="1:8" s="17" customFormat="1" ht="12.95" customHeight="1">
      <c r="A26" s="125" t="s">
        <v>53</v>
      </c>
      <c r="B26" s="128"/>
      <c r="C26" s="129"/>
      <c r="D26" s="20"/>
      <c r="E26" s="129"/>
      <c r="F26" s="20"/>
      <c r="G26" s="180" t="s">
        <v>169</v>
      </c>
      <c r="H26" s="130"/>
    </row>
    <row r="27" spans="1:7" s="17" customFormat="1" ht="12.95" customHeight="1">
      <c r="A27" s="181" t="s">
        <v>170</v>
      </c>
      <c r="B27" s="126"/>
      <c r="C27" s="127"/>
      <c r="D27" s="127"/>
      <c r="E27" s="127"/>
      <c r="G27" s="182" t="s">
        <v>171</v>
      </c>
    </row>
    <row r="28" ht="13.5">
      <c r="G28" s="21" t="s">
        <v>100</v>
      </c>
    </row>
    <row r="29" ht="13.5">
      <c r="D29" s="26"/>
    </row>
    <row r="30" spans="3:4" ht="13.5">
      <c r="C30" s="76"/>
      <c r="D30" s="16"/>
    </row>
    <row r="32" ht="13.5">
      <c r="C32" s="47"/>
    </row>
    <row r="35" ht="13.5">
      <c r="D35" s="113"/>
    </row>
  </sheetData>
  <mergeCells count="16">
    <mergeCell ref="E1:G1"/>
    <mergeCell ref="A3:D3"/>
    <mergeCell ref="E3:G3"/>
    <mergeCell ref="E5:G5"/>
    <mergeCell ref="A6:A9"/>
    <mergeCell ref="B6:B7"/>
    <mergeCell ref="C6:C7"/>
    <mergeCell ref="D6:D7"/>
    <mergeCell ref="E6:E7"/>
    <mergeCell ref="F6:F7"/>
    <mergeCell ref="G6:G9"/>
    <mergeCell ref="B8:B9"/>
    <mergeCell ref="C8:C9"/>
    <mergeCell ref="D8:D9"/>
    <mergeCell ref="E8:E9"/>
    <mergeCell ref="F8:F9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geOrder="overThenDown" paperSize="7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tabSelected="1" view="pageBreakPreview" zoomScaleSheetLayoutView="100" zoomScalePageLayoutView="70" workbookViewId="0" topLeftCell="A1">
      <selection activeCell="E18" sqref="E18"/>
    </sheetView>
  </sheetViews>
  <sheetFormatPr defaultColWidth="8.88671875" defaultRowHeight="13.5"/>
  <cols>
    <col min="1" max="1" width="9.88671875" style="0" customWidth="1"/>
    <col min="2" max="2" width="8.10546875" style="0" customWidth="1"/>
    <col min="3" max="3" width="9.5546875" style="0" customWidth="1"/>
    <col min="4" max="4" width="8.3359375" style="0" customWidth="1"/>
    <col min="5" max="5" width="8.88671875" style="0" customWidth="1"/>
    <col min="6" max="6" width="5.4453125" style="0" customWidth="1"/>
    <col min="7" max="7" width="8.77734375" style="0" customWidth="1"/>
    <col min="8" max="8" width="7.5546875" style="0" customWidth="1"/>
    <col min="9" max="10" width="10.6640625" style="0" customWidth="1"/>
    <col min="11" max="11" width="7.6640625" style="0" bestFit="1" customWidth="1"/>
    <col min="12" max="13" width="10.6640625" style="0" customWidth="1"/>
    <col min="14" max="14" width="13.77734375" style="0" customWidth="1"/>
    <col min="15" max="15" width="11.10546875" style="0" customWidth="1"/>
    <col min="16" max="16" width="10.77734375" style="0" customWidth="1"/>
    <col min="17" max="20" width="8.77734375" style="0" customWidth="1"/>
    <col min="21" max="21" width="10.21484375" style="0" customWidth="1"/>
    <col min="22" max="22" width="10.99609375" style="0" bestFit="1" customWidth="1"/>
    <col min="23" max="23" width="11.4453125" style="0" bestFit="1" customWidth="1"/>
    <col min="24" max="24" width="10.3359375" style="0" customWidth="1"/>
  </cols>
  <sheetData>
    <row r="1" spans="1:21" ht="12" customHeight="1">
      <c r="A1" s="88"/>
      <c r="B1" s="88"/>
      <c r="C1" s="88"/>
      <c r="D1" s="88"/>
      <c r="E1" s="88"/>
      <c r="F1" s="88"/>
      <c r="G1" s="88"/>
      <c r="H1" s="88"/>
      <c r="I1" s="177"/>
      <c r="J1" s="177"/>
      <c r="K1" s="177"/>
      <c r="L1" s="177"/>
      <c r="M1" s="177"/>
      <c r="N1" s="232"/>
      <c r="O1" s="88"/>
      <c r="P1" s="88"/>
      <c r="Q1" s="88"/>
      <c r="R1" s="88"/>
      <c r="S1" s="88"/>
      <c r="T1" s="88"/>
      <c r="U1" s="88"/>
    </row>
    <row r="2" spans="1:21" ht="12" customHeight="1">
      <c r="A2" s="88"/>
      <c r="B2" s="88"/>
      <c r="C2" s="88"/>
      <c r="D2" s="88"/>
      <c r="E2" s="88"/>
      <c r="F2" s="88"/>
      <c r="G2" s="88"/>
      <c r="H2" s="88"/>
      <c r="I2" s="177"/>
      <c r="J2" s="177"/>
      <c r="K2" s="177"/>
      <c r="L2" s="177"/>
      <c r="M2" s="177"/>
      <c r="N2" s="177"/>
      <c r="O2" s="88"/>
      <c r="P2" s="88"/>
      <c r="Q2" s="88"/>
      <c r="R2" s="88"/>
      <c r="S2" s="88"/>
      <c r="T2" s="88"/>
      <c r="U2" s="88"/>
    </row>
    <row r="3" spans="1:21" ht="20.1" customHeight="1">
      <c r="A3" s="301" t="s">
        <v>54</v>
      </c>
      <c r="B3" s="301"/>
      <c r="C3" s="301"/>
      <c r="D3" s="301"/>
      <c r="E3" s="301"/>
      <c r="F3" s="301"/>
      <c r="G3" s="301"/>
      <c r="H3" s="301"/>
      <c r="I3" s="305" t="s">
        <v>71</v>
      </c>
      <c r="J3" s="305"/>
      <c r="K3" s="305"/>
      <c r="L3" s="305"/>
      <c r="M3" s="305"/>
      <c r="N3" s="305"/>
      <c r="O3" s="301" t="s">
        <v>55</v>
      </c>
      <c r="P3" s="301"/>
      <c r="Q3" s="301"/>
      <c r="R3" s="301"/>
      <c r="S3" s="301"/>
      <c r="T3" s="301"/>
      <c r="U3" s="301"/>
    </row>
    <row r="4" spans="1:21" ht="20.1" customHeight="1">
      <c r="A4" s="149"/>
      <c r="B4" s="149"/>
      <c r="C4" s="149"/>
      <c r="D4" s="149"/>
      <c r="E4" s="149"/>
      <c r="F4" s="149"/>
      <c r="G4" s="149"/>
      <c r="H4" s="149"/>
      <c r="I4" s="233"/>
      <c r="J4" s="233"/>
      <c r="K4" s="233"/>
      <c r="L4" s="233"/>
      <c r="M4" s="233"/>
      <c r="N4" s="233"/>
      <c r="O4" s="302" t="s">
        <v>76</v>
      </c>
      <c r="P4" s="302"/>
      <c r="Q4" s="302"/>
      <c r="R4" s="302"/>
      <c r="S4" s="302"/>
      <c r="T4" s="302"/>
      <c r="U4" s="302"/>
    </row>
    <row r="5" spans="1:21" ht="9.95" customHeight="1">
      <c r="A5" s="88"/>
      <c r="B5" s="88"/>
      <c r="C5" s="88"/>
      <c r="D5" s="88"/>
      <c r="E5" s="191"/>
      <c r="F5" s="191"/>
      <c r="G5" s="88"/>
      <c r="H5" s="88"/>
      <c r="I5" s="177"/>
      <c r="J5" s="177"/>
      <c r="K5" s="177"/>
      <c r="L5" s="177"/>
      <c r="M5" s="177"/>
      <c r="N5" s="177"/>
      <c r="O5" s="88"/>
      <c r="P5" s="88"/>
      <c r="Q5" s="88"/>
      <c r="R5" s="88"/>
      <c r="S5" s="88"/>
      <c r="T5" s="88"/>
      <c r="U5" s="88"/>
    </row>
    <row r="6" spans="1:21" s="4" customFormat="1" ht="15" customHeight="1" thickBot="1">
      <c r="A6" s="152" t="s">
        <v>56</v>
      </c>
      <c r="B6" s="88"/>
      <c r="C6" s="88"/>
      <c r="D6" s="88"/>
      <c r="E6" s="88"/>
      <c r="F6" s="88"/>
      <c r="G6" s="88"/>
      <c r="H6" s="88"/>
      <c r="I6" s="177"/>
      <c r="J6" s="177"/>
      <c r="K6" s="177"/>
      <c r="L6" s="177"/>
      <c r="M6" s="177"/>
      <c r="N6" s="211" t="s">
        <v>91</v>
      </c>
      <c r="O6" s="152" t="s">
        <v>56</v>
      </c>
      <c r="P6" s="88"/>
      <c r="Q6" s="88"/>
      <c r="R6" s="88"/>
      <c r="S6" s="88"/>
      <c r="T6" s="88"/>
      <c r="U6" s="153" t="s">
        <v>91</v>
      </c>
    </row>
    <row r="7" spans="1:21" ht="29.25" customHeight="1">
      <c r="A7" s="242" t="s">
        <v>112</v>
      </c>
      <c r="B7" s="192"/>
      <c r="C7" s="193"/>
      <c r="D7" s="194"/>
      <c r="E7" s="308" t="s">
        <v>219</v>
      </c>
      <c r="F7" s="246"/>
      <c r="G7" s="309"/>
      <c r="H7" s="309"/>
      <c r="I7" s="297" t="s">
        <v>95</v>
      </c>
      <c r="J7" s="297"/>
      <c r="K7" s="297"/>
      <c r="L7" s="297"/>
      <c r="M7" s="297"/>
      <c r="N7" s="254" t="s">
        <v>111</v>
      </c>
      <c r="O7" s="242" t="s">
        <v>112</v>
      </c>
      <c r="P7" s="308" t="s">
        <v>220</v>
      </c>
      <c r="Q7" s="246"/>
      <c r="R7" s="246"/>
      <c r="S7" s="247"/>
      <c r="T7" s="254" t="s">
        <v>221</v>
      </c>
      <c r="U7" s="297"/>
    </row>
    <row r="8" spans="1:21" ht="14.25" customHeight="1">
      <c r="A8" s="306"/>
      <c r="B8" s="264" t="s">
        <v>222</v>
      </c>
      <c r="C8" s="298" t="s">
        <v>223</v>
      </c>
      <c r="D8" s="310" t="s">
        <v>224</v>
      </c>
      <c r="E8" s="303" t="s">
        <v>225</v>
      </c>
      <c r="F8" s="252"/>
      <c r="G8" s="252"/>
      <c r="H8" s="252"/>
      <c r="I8" s="315" t="s">
        <v>226</v>
      </c>
      <c r="J8" s="315"/>
      <c r="K8" s="315"/>
      <c r="L8" s="315"/>
      <c r="M8" s="315"/>
      <c r="N8" s="255"/>
      <c r="O8" s="306"/>
      <c r="P8" s="303" t="s">
        <v>227</v>
      </c>
      <c r="Q8" s="253"/>
      <c r="R8" s="303" t="s">
        <v>228</v>
      </c>
      <c r="S8" s="304"/>
      <c r="T8" s="298" t="s">
        <v>229</v>
      </c>
      <c r="U8" s="299" t="s">
        <v>230</v>
      </c>
    </row>
    <row r="9" spans="1:21" ht="21" customHeight="1">
      <c r="A9" s="306"/>
      <c r="B9" s="264"/>
      <c r="C9" s="264"/>
      <c r="D9" s="311"/>
      <c r="E9" s="195" t="s">
        <v>231</v>
      </c>
      <c r="F9" s="158" t="s">
        <v>144</v>
      </c>
      <c r="G9" s="120" t="s">
        <v>145</v>
      </c>
      <c r="H9" s="230" t="s">
        <v>232</v>
      </c>
      <c r="I9" s="196" t="s">
        <v>233</v>
      </c>
      <c r="J9" s="157" t="s">
        <v>234</v>
      </c>
      <c r="K9" s="164" t="s">
        <v>235</v>
      </c>
      <c r="L9" s="197" t="s">
        <v>236</v>
      </c>
      <c r="M9" s="198" t="s">
        <v>237</v>
      </c>
      <c r="N9" s="255"/>
      <c r="O9" s="306"/>
      <c r="P9" s="120" t="s">
        <v>57</v>
      </c>
      <c r="Q9" s="199" t="s">
        <v>238</v>
      </c>
      <c r="R9" s="195" t="s">
        <v>239</v>
      </c>
      <c r="S9" s="195" t="s">
        <v>240</v>
      </c>
      <c r="T9" s="264"/>
      <c r="U9" s="255"/>
    </row>
    <row r="10" spans="1:21" ht="28.5" customHeight="1" thickBot="1">
      <c r="A10" s="307"/>
      <c r="B10" s="200" t="s">
        <v>58</v>
      </c>
      <c r="C10" s="121" t="s">
        <v>152</v>
      </c>
      <c r="D10" s="121" t="s">
        <v>153</v>
      </c>
      <c r="E10" s="121" t="s">
        <v>8</v>
      </c>
      <c r="F10" s="200" t="s">
        <v>9</v>
      </c>
      <c r="G10" s="121" t="s">
        <v>146</v>
      </c>
      <c r="H10" s="200" t="s">
        <v>172</v>
      </c>
      <c r="I10" s="172" t="s">
        <v>173</v>
      </c>
      <c r="J10" s="121" t="s">
        <v>10</v>
      </c>
      <c r="K10" s="121" t="s">
        <v>174</v>
      </c>
      <c r="L10" s="201" t="s">
        <v>175</v>
      </c>
      <c r="M10" s="200" t="s">
        <v>154</v>
      </c>
      <c r="N10" s="256"/>
      <c r="O10" s="314"/>
      <c r="P10" s="165" t="s">
        <v>176</v>
      </c>
      <c r="Q10" s="167" t="s">
        <v>177</v>
      </c>
      <c r="R10" s="165" t="s">
        <v>92</v>
      </c>
      <c r="S10" s="165" t="s">
        <v>93</v>
      </c>
      <c r="T10" s="165" t="s">
        <v>75</v>
      </c>
      <c r="U10" s="166" t="s">
        <v>241</v>
      </c>
    </row>
    <row r="11" spans="1:26" s="29" customFormat="1" ht="27.95" customHeight="1">
      <c r="A11" s="63" t="s">
        <v>103</v>
      </c>
      <c r="B11" s="202">
        <v>678143</v>
      </c>
      <c r="C11" s="202">
        <v>296557</v>
      </c>
      <c r="D11" s="202">
        <v>381585</v>
      </c>
      <c r="E11" s="202">
        <v>198547</v>
      </c>
      <c r="F11" s="202">
        <v>0</v>
      </c>
      <c r="G11" s="202">
        <v>0</v>
      </c>
      <c r="H11" s="202">
        <v>0</v>
      </c>
      <c r="I11" s="202">
        <v>5673</v>
      </c>
      <c r="J11" s="202">
        <v>85675</v>
      </c>
      <c r="K11" s="202">
        <v>115494</v>
      </c>
      <c r="L11" s="202">
        <v>45074</v>
      </c>
      <c r="M11" s="202">
        <v>120934</v>
      </c>
      <c r="N11" s="183" t="s">
        <v>103</v>
      </c>
      <c r="O11" s="63" t="s">
        <v>103</v>
      </c>
      <c r="P11" s="202">
        <v>13418</v>
      </c>
      <c r="Q11" s="202">
        <v>66177</v>
      </c>
      <c r="R11" s="202">
        <v>0</v>
      </c>
      <c r="S11" s="202">
        <v>40</v>
      </c>
      <c r="T11" s="98">
        <v>1657</v>
      </c>
      <c r="U11" s="98">
        <v>8692</v>
      </c>
      <c r="V11" s="75"/>
      <c r="W11" s="75"/>
      <c r="X11" s="75"/>
      <c r="Y11" s="58"/>
      <c r="Z11" s="58"/>
    </row>
    <row r="12" spans="1:26" s="77" customFormat="1" ht="27.95" customHeight="1">
      <c r="A12" s="184" t="s">
        <v>215</v>
      </c>
      <c r="B12" s="203">
        <v>485410</v>
      </c>
      <c r="C12" s="203">
        <v>214324</v>
      </c>
      <c r="D12" s="203">
        <v>271086</v>
      </c>
      <c r="E12" s="203">
        <v>143771</v>
      </c>
      <c r="F12" s="203">
        <v>0</v>
      </c>
      <c r="G12" s="203">
        <v>0</v>
      </c>
      <c r="H12" s="203">
        <v>0</v>
      </c>
      <c r="I12" s="203">
        <v>3641</v>
      </c>
      <c r="J12" s="203">
        <v>61349</v>
      </c>
      <c r="K12" s="203">
        <v>88863</v>
      </c>
      <c r="L12" s="203">
        <v>34720</v>
      </c>
      <c r="M12" s="203">
        <v>77614</v>
      </c>
      <c r="N12" s="186" t="s">
        <v>68</v>
      </c>
      <c r="O12" s="184" t="s">
        <v>215</v>
      </c>
      <c r="P12" s="203">
        <v>8991</v>
      </c>
      <c r="Q12" s="203">
        <v>49260</v>
      </c>
      <c r="R12" s="203">
        <v>0</v>
      </c>
      <c r="S12" s="203">
        <v>37</v>
      </c>
      <c r="T12" s="54">
        <v>764</v>
      </c>
      <c r="U12" s="54">
        <v>4861</v>
      </c>
      <c r="V12" s="89"/>
      <c r="W12" s="89"/>
      <c r="X12" s="89"/>
      <c r="Y12" s="59"/>
      <c r="Z12" s="59"/>
    </row>
    <row r="13" spans="1:26" s="77" customFormat="1" ht="27.95" customHeight="1">
      <c r="A13" s="184" t="s">
        <v>242</v>
      </c>
      <c r="B13" s="203">
        <v>192733</v>
      </c>
      <c r="C13" s="203">
        <v>82233</v>
      </c>
      <c r="D13" s="203">
        <v>110499</v>
      </c>
      <c r="E13" s="203">
        <v>54776</v>
      </c>
      <c r="F13" s="203">
        <v>0</v>
      </c>
      <c r="G13" s="203">
        <v>0</v>
      </c>
      <c r="H13" s="203">
        <v>0</v>
      </c>
      <c r="I13" s="203">
        <v>2032</v>
      </c>
      <c r="J13" s="203">
        <v>24326</v>
      </c>
      <c r="K13" s="203">
        <v>26631</v>
      </c>
      <c r="L13" s="203">
        <v>10354</v>
      </c>
      <c r="M13" s="203">
        <v>43320</v>
      </c>
      <c r="N13" s="186" t="s">
        <v>69</v>
      </c>
      <c r="O13" s="184" t="s">
        <v>242</v>
      </c>
      <c r="P13" s="203">
        <v>4427</v>
      </c>
      <c r="Q13" s="203">
        <v>16917</v>
      </c>
      <c r="R13" s="203">
        <v>0</v>
      </c>
      <c r="S13" s="203">
        <v>3</v>
      </c>
      <c r="T13" s="54">
        <v>893</v>
      </c>
      <c r="U13" s="54">
        <v>3831</v>
      </c>
      <c r="V13" s="89"/>
      <c r="W13" s="89"/>
      <c r="X13" s="89"/>
      <c r="Y13" s="59"/>
      <c r="Z13" s="59"/>
    </row>
    <row r="14" spans="1:26" s="29" customFormat="1" ht="27.95" customHeight="1">
      <c r="A14" s="170" t="s">
        <v>104</v>
      </c>
      <c r="B14" s="61">
        <v>794179</v>
      </c>
      <c r="C14" s="61">
        <v>337387</v>
      </c>
      <c r="D14" s="61">
        <v>456792</v>
      </c>
      <c r="E14" s="61">
        <v>228122</v>
      </c>
      <c r="F14" s="60" t="s">
        <v>105</v>
      </c>
      <c r="G14" s="61">
        <v>0</v>
      </c>
      <c r="H14" s="61">
        <v>0</v>
      </c>
      <c r="I14" s="61">
        <v>22191</v>
      </c>
      <c r="J14" s="61">
        <v>91221</v>
      </c>
      <c r="K14" s="61">
        <v>119275</v>
      </c>
      <c r="L14" s="61">
        <v>46763</v>
      </c>
      <c r="M14" s="61">
        <v>171506</v>
      </c>
      <c r="N14" s="204" t="s">
        <v>104</v>
      </c>
      <c r="O14" s="205" t="s">
        <v>104</v>
      </c>
      <c r="P14" s="67">
        <v>15826</v>
      </c>
      <c r="Q14" s="67">
        <v>71170</v>
      </c>
      <c r="R14" s="68">
        <v>0</v>
      </c>
      <c r="S14" s="67">
        <v>2</v>
      </c>
      <c r="T14" s="98">
        <v>1792</v>
      </c>
      <c r="U14" s="98">
        <v>5833</v>
      </c>
      <c r="V14" s="75"/>
      <c r="W14" s="75"/>
      <c r="X14" s="75"/>
      <c r="Y14" s="61"/>
      <c r="Z14" s="61"/>
    </row>
    <row r="15" spans="1:26" s="29" customFormat="1" ht="27.95" customHeight="1">
      <c r="A15" s="170" t="s">
        <v>106</v>
      </c>
      <c r="B15" s="80">
        <v>885932</v>
      </c>
      <c r="C15" s="80">
        <v>386733</v>
      </c>
      <c r="D15" s="80">
        <v>499199</v>
      </c>
      <c r="E15" s="80">
        <v>271054</v>
      </c>
      <c r="F15" s="81">
        <v>0</v>
      </c>
      <c r="G15" s="80">
        <v>0</v>
      </c>
      <c r="H15" s="80">
        <v>0</v>
      </c>
      <c r="I15" s="80">
        <v>26248</v>
      </c>
      <c r="J15" s="80">
        <v>96417</v>
      </c>
      <c r="K15" s="80">
        <v>121237</v>
      </c>
      <c r="L15" s="80">
        <v>48949</v>
      </c>
      <c r="M15" s="80">
        <v>202046</v>
      </c>
      <c r="N15" s="92" t="s">
        <v>106</v>
      </c>
      <c r="O15" s="93" t="s">
        <v>106</v>
      </c>
      <c r="P15" s="82">
        <v>16720</v>
      </c>
      <c r="Q15" s="82">
        <v>73682</v>
      </c>
      <c r="R15" s="83">
        <v>0</v>
      </c>
      <c r="S15" s="82">
        <v>1</v>
      </c>
      <c r="T15" s="100">
        <v>1523</v>
      </c>
      <c r="U15" s="100">
        <v>4300</v>
      </c>
      <c r="V15" s="94"/>
      <c r="W15" s="75"/>
      <c r="X15" s="75"/>
      <c r="Y15" s="80"/>
      <c r="Z15" s="80"/>
    </row>
    <row r="16" spans="1:26" s="90" customFormat="1" ht="27.95" customHeight="1">
      <c r="A16" s="170" t="s">
        <v>102</v>
      </c>
      <c r="B16" s="80">
        <v>913804</v>
      </c>
      <c r="C16" s="80">
        <v>383879</v>
      </c>
      <c r="D16" s="80">
        <v>529925</v>
      </c>
      <c r="E16" s="80">
        <v>264219</v>
      </c>
      <c r="F16" s="80">
        <v>0</v>
      </c>
      <c r="G16" s="80">
        <v>0</v>
      </c>
      <c r="H16" s="80">
        <v>0</v>
      </c>
      <c r="I16" s="80">
        <v>28169</v>
      </c>
      <c r="J16" s="80">
        <v>103073</v>
      </c>
      <c r="K16" s="80">
        <v>130937</v>
      </c>
      <c r="L16" s="80">
        <v>61230</v>
      </c>
      <c r="M16" s="80">
        <v>212244</v>
      </c>
      <c r="N16" s="92" t="s">
        <v>102</v>
      </c>
      <c r="O16" s="93" t="s">
        <v>102</v>
      </c>
      <c r="P16" s="80">
        <v>18143</v>
      </c>
      <c r="Q16" s="80">
        <v>78826</v>
      </c>
      <c r="R16" s="80">
        <v>0</v>
      </c>
      <c r="S16" s="80">
        <v>0</v>
      </c>
      <c r="T16" s="100">
        <v>2522</v>
      </c>
      <c r="U16" s="100">
        <v>-5728</v>
      </c>
      <c r="V16" s="95"/>
      <c r="W16" s="87"/>
      <c r="X16" s="87"/>
      <c r="Y16" s="86"/>
      <c r="Z16" s="86"/>
    </row>
    <row r="17" spans="1:26" s="29" customFormat="1" ht="27.95" customHeight="1">
      <c r="A17" s="170" t="s">
        <v>115</v>
      </c>
      <c r="B17" s="80">
        <v>926321</v>
      </c>
      <c r="C17" s="80">
        <v>388515</v>
      </c>
      <c r="D17" s="80">
        <v>537806</v>
      </c>
      <c r="E17" s="80">
        <v>273812</v>
      </c>
      <c r="F17" s="80">
        <v>0</v>
      </c>
      <c r="G17" s="80">
        <v>0</v>
      </c>
      <c r="H17" s="80">
        <v>0</v>
      </c>
      <c r="I17" s="80">
        <v>30274</v>
      </c>
      <c r="J17" s="80">
        <v>110415</v>
      </c>
      <c r="K17" s="80">
        <v>132256</v>
      </c>
      <c r="L17" s="80">
        <v>58891</v>
      </c>
      <c r="M17" s="80">
        <v>194549</v>
      </c>
      <c r="N17" s="92" t="s">
        <v>115</v>
      </c>
      <c r="O17" s="93" t="s">
        <v>115</v>
      </c>
      <c r="P17" s="80">
        <v>18855</v>
      </c>
      <c r="Q17" s="80">
        <v>79546</v>
      </c>
      <c r="R17" s="80">
        <v>0</v>
      </c>
      <c r="S17" s="80">
        <v>0</v>
      </c>
      <c r="T17" s="100">
        <v>-3212</v>
      </c>
      <c r="U17" s="100">
        <v>11421</v>
      </c>
      <c r="V17" s="94"/>
      <c r="W17" s="75"/>
      <c r="X17" s="75"/>
      <c r="Y17" s="80"/>
      <c r="Z17" s="80"/>
    </row>
    <row r="18" spans="1:26" s="29" customFormat="1" ht="27.95" customHeight="1">
      <c r="A18" s="170" t="s">
        <v>139</v>
      </c>
      <c r="B18" s="80">
        <v>1078224</v>
      </c>
      <c r="C18" s="80">
        <v>444924</v>
      </c>
      <c r="D18" s="80">
        <v>633300</v>
      </c>
      <c r="E18" s="80">
        <v>318061</v>
      </c>
      <c r="F18" s="80">
        <v>0</v>
      </c>
      <c r="G18" s="80">
        <v>0</v>
      </c>
      <c r="H18" s="80">
        <v>21641</v>
      </c>
      <c r="I18" s="80">
        <v>34427</v>
      </c>
      <c r="J18" s="80">
        <v>115525</v>
      </c>
      <c r="K18" s="80">
        <v>133066</v>
      </c>
      <c r="L18" s="80">
        <v>59337</v>
      </c>
      <c r="M18" s="80">
        <v>278256</v>
      </c>
      <c r="N18" s="92" t="s">
        <v>139</v>
      </c>
      <c r="O18" s="93" t="s">
        <v>139</v>
      </c>
      <c r="P18" s="80">
        <v>20150</v>
      </c>
      <c r="Q18" s="80">
        <v>83850</v>
      </c>
      <c r="R18" s="80">
        <v>0</v>
      </c>
      <c r="S18" s="80">
        <v>0</v>
      </c>
      <c r="T18" s="100">
        <v>1222</v>
      </c>
      <c r="U18" s="100">
        <v>12689</v>
      </c>
      <c r="V18" s="94"/>
      <c r="W18" s="75"/>
      <c r="X18" s="75"/>
      <c r="Y18" s="80"/>
      <c r="Z18" s="80"/>
    </row>
    <row r="19" spans="1:26" s="29" customFormat="1" ht="27.95" customHeight="1">
      <c r="A19" s="170" t="s">
        <v>162</v>
      </c>
      <c r="B19" s="80">
        <v>1186535</v>
      </c>
      <c r="C19" s="80">
        <v>439532</v>
      </c>
      <c r="D19" s="80">
        <v>747003</v>
      </c>
      <c r="E19" s="80">
        <v>313491</v>
      </c>
      <c r="F19" s="80">
        <v>0</v>
      </c>
      <c r="G19" s="80">
        <v>0</v>
      </c>
      <c r="H19" s="80">
        <v>23632</v>
      </c>
      <c r="I19" s="80">
        <v>36765</v>
      </c>
      <c r="J19" s="80">
        <v>124394</v>
      </c>
      <c r="K19" s="80">
        <v>132870</v>
      </c>
      <c r="L19" s="80">
        <v>56364</v>
      </c>
      <c r="M19" s="80">
        <v>388349</v>
      </c>
      <c r="N19" s="92" t="s">
        <v>159</v>
      </c>
      <c r="O19" s="93" t="s">
        <v>159</v>
      </c>
      <c r="P19" s="80">
        <v>21818</v>
      </c>
      <c r="Q19" s="80">
        <v>84790</v>
      </c>
      <c r="R19" s="80">
        <v>0</v>
      </c>
      <c r="S19" s="80">
        <v>0</v>
      </c>
      <c r="T19" s="100">
        <v>-4199</v>
      </c>
      <c r="U19" s="100">
        <v>8261</v>
      </c>
      <c r="V19" s="94"/>
      <c r="W19" s="75"/>
      <c r="X19" s="75"/>
      <c r="Y19" s="80"/>
      <c r="Z19" s="80"/>
    </row>
    <row r="20" spans="1:26" s="90" customFormat="1" ht="27.95" customHeight="1">
      <c r="A20" s="170" t="s">
        <v>161</v>
      </c>
      <c r="B20" s="80">
        <f aca="true" t="shared" si="0" ref="B20">SUM(C20:D20)</f>
        <v>1110735</v>
      </c>
      <c r="C20" s="80">
        <f aca="true" t="shared" si="1" ref="C20:C25">SUM(E20:H20,P20:Q20,T20)</f>
        <v>518084</v>
      </c>
      <c r="D20" s="80">
        <f>SUM(I20:M20,R20:S20,U20)</f>
        <v>592651</v>
      </c>
      <c r="E20" s="80">
        <f>SUM(E$21:E$25)</f>
        <v>376612</v>
      </c>
      <c r="F20" s="80">
        <f>SUM(F$21:F$25)</f>
        <v>0</v>
      </c>
      <c r="G20" s="80">
        <f aca="true" t="shared" si="2" ref="G20:M20">SUM(G$21:G$25)</f>
        <v>0</v>
      </c>
      <c r="H20" s="80">
        <f t="shared" si="2"/>
        <v>27221</v>
      </c>
      <c r="I20" s="80">
        <f t="shared" si="2"/>
        <v>36601</v>
      </c>
      <c r="J20" s="80">
        <f t="shared" si="2"/>
        <v>134225</v>
      </c>
      <c r="K20" s="80">
        <f t="shared" si="2"/>
        <v>143887</v>
      </c>
      <c r="L20" s="80">
        <f t="shared" si="2"/>
        <v>60197</v>
      </c>
      <c r="M20" s="80">
        <f t="shared" si="2"/>
        <v>262063</v>
      </c>
      <c r="N20" s="234" t="s">
        <v>160</v>
      </c>
      <c r="O20" s="231" t="s">
        <v>160</v>
      </c>
      <c r="P20" s="206">
        <v>23185</v>
      </c>
      <c r="Q20" s="80">
        <v>95104</v>
      </c>
      <c r="R20" s="80">
        <v>0</v>
      </c>
      <c r="S20" s="80">
        <v>0</v>
      </c>
      <c r="T20" s="100">
        <v>-4038</v>
      </c>
      <c r="U20" s="100">
        <v>-44322</v>
      </c>
      <c r="V20" s="114"/>
      <c r="W20" s="87"/>
      <c r="X20" s="87"/>
      <c r="Y20" s="86"/>
      <c r="Z20" s="86"/>
    </row>
    <row r="21" spans="1:26" s="77" customFormat="1" ht="27.95" customHeight="1">
      <c r="A21" s="96" t="s">
        <v>118</v>
      </c>
      <c r="B21" s="73">
        <f>SUM(C21:D21)</f>
        <v>180240</v>
      </c>
      <c r="C21" s="73">
        <f t="shared" si="1"/>
        <v>26477</v>
      </c>
      <c r="D21" s="73">
        <f>SUM(I21:M21,R21:S21,U21)</f>
        <v>153763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73">
        <v>68414</v>
      </c>
      <c r="L21" s="73">
        <v>60197</v>
      </c>
      <c r="M21" s="73">
        <v>25161</v>
      </c>
      <c r="N21" s="235" t="s">
        <v>188</v>
      </c>
      <c r="O21" s="41" t="s">
        <v>189</v>
      </c>
      <c r="P21" s="138">
        <v>0</v>
      </c>
      <c r="Q21" s="73">
        <v>26481</v>
      </c>
      <c r="R21" s="74">
        <v>0</v>
      </c>
      <c r="S21" s="80">
        <v>0</v>
      </c>
      <c r="T21" s="91">
        <v>-4</v>
      </c>
      <c r="U21" s="91">
        <v>-9</v>
      </c>
      <c r="V21" s="80"/>
      <c r="W21" s="89"/>
      <c r="X21" s="89"/>
      <c r="Y21" s="73"/>
      <c r="Z21" s="73"/>
    </row>
    <row r="22" spans="1:26" s="77" customFormat="1" ht="27.95" customHeight="1">
      <c r="A22" s="96" t="s">
        <v>80</v>
      </c>
      <c r="B22" s="73">
        <f aca="true" t="shared" si="3" ref="B22:B25">SUM(C22:D22)</f>
        <v>197330</v>
      </c>
      <c r="C22" s="73">
        <f t="shared" si="1"/>
        <v>126257</v>
      </c>
      <c r="D22" s="73">
        <f aca="true" t="shared" si="4" ref="D22:D25">SUM(I22:M22,R22:S22,U22)</f>
        <v>71073</v>
      </c>
      <c r="E22" s="73">
        <v>102798</v>
      </c>
      <c r="F22" s="80">
        <v>0</v>
      </c>
      <c r="G22" s="80">
        <v>0</v>
      </c>
      <c r="H22" s="73">
        <v>5859</v>
      </c>
      <c r="I22" s="73">
        <v>2570</v>
      </c>
      <c r="J22" s="73">
        <v>22896</v>
      </c>
      <c r="K22" s="73">
        <v>15026</v>
      </c>
      <c r="L22" s="80">
        <v>0</v>
      </c>
      <c r="M22" s="73">
        <v>28704</v>
      </c>
      <c r="N22" s="235" t="s">
        <v>190</v>
      </c>
      <c r="O22" s="41" t="s">
        <v>191</v>
      </c>
      <c r="P22" s="139">
        <v>3389</v>
      </c>
      <c r="Q22" s="73">
        <v>15153</v>
      </c>
      <c r="R22" s="74">
        <v>0</v>
      </c>
      <c r="S22" s="80">
        <v>0</v>
      </c>
      <c r="T22" s="91">
        <v>-942</v>
      </c>
      <c r="U22" s="91">
        <v>1877</v>
      </c>
      <c r="V22" s="91"/>
      <c r="W22" s="89"/>
      <c r="X22" s="89"/>
      <c r="Y22" s="73"/>
      <c r="Z22" s="73"/>
    </row>
    <row r="23" spans="1:26" s="77" customFormat="1" ht="27.95" customHeight="1">
      <c r="A23" s="96" t="s">
        <v>243</v>
      </c>
      <c r="B23" s="73">
        <f t="shared" si="3"/>
        <v>118101</v>
      </c>
      <c r="C23" s="73">
        <f t="shared" si="1"/>
        <v>73860</v>
      </c>
      <c r="D23" s="73">
        <f t="shared" si="4"/>
        <v>44241</v>
      </c>
      <c r="E23" s="73">
        <v>54307</v>
      </c>
      <c r="F23" s="80">
        <v>0</v>
      </c>
      <c r="G23" s="80">
        <v>0</v>
      </c>
      <c r="H23" s="73">
        <v>4021</v>
      </c>
      <c r="I23" s="73">
        <v>4838</v>
      </c>
      <c r="J23" s="73">
        <v>24737</v>
      </c>
      <c r="K23" s="73">
        <v>19127</v>
      </c>
      <c r="L23" s="80">
        <v>0</v>
      </c>
      <c r="M23" s="73">
        <v>46325</v>
      </c>
      <c r="N23" s="235" t="s">
        <v>192</v>
      </c>
      <c r="O23" s="41" t="s">
        <v>193</v>
      </c>
      <c r="P23" s="139">
        <v>3434</v>
      </c>
      <c r="Q23" s="73">
        <v>12512</v>
      </c>
      <c r="R23" s="74">
        <v>0</v>
      </c>
      <c r="S23" s="80">
        <v>0</v>
      </c>
      <c r="T23" s="91">
        <v>-414</v>
      </c>
      <c r="U23" s="91">
        <v>-50786</v>
      </c>
      <c r="V23" s="91"/>
      <c r="W23" s="89"/>
      <c r="X23" s="89"/>
      <c r="Y23" s="73"/>
      <c r="Z23" s="73"/>
    </row>
    <row r="24" spans="1:26" s="77" customFormat="1" ht="27.95" customHeight="1">
      <c r="A24" s="96" t="s">
        <v>81</v>
      </c>
      <c r="B24" s="73">
        <f t="shared" si="3"/>
        <v>409659</v>
      </c>
      <c r="C24" s="73">
        <f t="shared" si="1"/>
        <v>192324</v>
      </c>
      <c r="D24" s="73">
        <f t="shared" si="4"/>
        <v>217335</v>
      </c>
      <c r="E24" s="73">
        <v>146595</v>
      </c>
      <c r="F24" s="80">
        <v>0</v>
      </c>
      <c r="G24" s="80">
        <v>0</v>
      </c>
      <c r="H24" s="73">
        <v>11360</v>
      </c>
      <c r="I24" s="73">
        <v>21877</v>
      </c>
      <c r="J24" s="73">
        <v>50230</v>
      </c>
      <c r="K24" s="73">
        <v>23523</v>
      </c>
      <c r="L24" s="80">
        <v>0</v>
      </c>
      <c r="M24" s="73">
        <v>119909</v>
      </c>
      <c r="N24" s="235" t="s">
        <v>194</v>
      </c>
      <c r="O24" s="41" t="s">
        <v>195</v>
      </c>
      <c r="P24" s="139">
        <v>10554</v>
      </c>
      <c r="Q24" s="73">
        <v>25160</v>
      </c>
      <c r="R24" s="74">
        <v>0</v>
      </c>
      <c r="S24" s="80">
        <v>0</v>
      </c>
      <c r="T24" s="91">
        <v>-1345</v>
      </c>
      <c r="U24" s="91">
        <v>1796</v>
      </c>
      <c r="V24" s="91"/>
      <c r="W24" s="89"/>
      <c r="X24" s="89"/>
      <c r="Y24" s="73"/>
      <c r="Z24" s="73"/>
    </row>
    <row r="25" spans="1:26" s="77" customFormat="1" ht="27.95" customHeight="1">
      <c r="A25" s="96" t="s">
        <v>244</v>
      </c>
      <c r="B25" s="73">
        <f t="shared" si="3"/>
        <v>205405</v>
      </c>
      <c r="C25" s="73">
        <f t="shared" si="1"/>
        <v>99166</v>
      </c>
      <c r="D25" s="73">
        <f t="shared" si="4"/>
        <v>106239</v>
      </c>
      <c r="E25" s="73">
        <v>72912</v>
      </c>
      <c r="F25" s="80">
        <v>0</v>
      </c>
      <c r="G25" s="80">
        <v>0</v>
      </c>
      <c r="H25" s="73">
        <v>5981</v>
      </c>
      <c r="I25" s="73">
        <v>7316</v>
      </c>
      <c r="J25" s="73">
        <v>36362</v>
      </c>
      <c r="K25" s="73">
        <v>17797</v>
      </c>
      <c r="L25" s="80">
        <v>0</v>
      </c>
      <c r="M25" s="73">
        <v>41964</v>
      </c>
      <c r="N25" s="235" t="s">
        <v>196</v>
      </c>
      <c r="O25" s="41" t="s">
        <v>197</v>
      </c>
      <c r="P25" s="139">
        <v>5808</v>
      </c>
      <c r="Q25" s="73">
        <v>15798</v>
      </c>
      <c r="R25" s="74">
        <v>0</v>
      </c>
      <c r="S25" s="80">
        <v>0</v>
      </c>
      <c r="T25" s="91">
        <v>-1333</v>
      </c>
      <c r="U25" s="91">
        <v>2800</v>
      </c>
      <c r="V25" s="91"/>
      <c r="W25" s="89"/>
      <c r="X25" s="89"/>
      <c r="Y25" s="73"/>
      <c r="Z25" s="73"/>
    </row>
    <row r="26" spans="1:22" ht="6.75" customHeight="1" thickBot="1">
      <c r="A26" s="172"/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62"/>
      <c r="O26" s="172"/>
      <c r="P26" s="189"/>
      <c r="Q26" s="189"/>
      <c r="R26" s="189"/>
      <c r="S26" s="189"/>
      <c r="T26" s="189"/>
      <c r="U26" s="190"/>
      <c r="V26" s="75"/>
    </row>
    <row r="27" spans="1:21" ht="12.95" customHeight="1">
      <c r="A27" s="18" t="s">
        <v>59</v>
      </c>
      <c r="B27" s="88"/>
      <c r="C27" s="88"/>
      <c r="D27" s="88"/>
      <c r="E27" s="177"/>
      <c r="F27" s="177"/>
      <c r="G27" s="177"/>
      <c r="H27" s="177"/>
      <c r="I27" s="177"/>
      <c r="J27" s="177"/>
      <c r="K27" s="177"/>
      <c r="L27" s="177"/>
      <c r="M27" s="300" t="s">
        <v>101</v>
      </c>
      <c r="N27" s="300"/>
      <c r="O27" s="152" t="s">
        <v>60</v>
      </c>
      <c r="P27" s="88"/>
      <c r="Q27" s="207"/>
      <c r="R27" s="207"/>
      <c r="S27" s="207"/>
      <c r="T27" s="208"/>
      <c r="U27" s="209" t="s">
        <v>101</v>
      </c>
    </row>
    <row r="28" spans="1:21" ht="12.95" customHeight="1">
      <c r="A28" s="312"/>
      <c r="B28" s="313"/>
      <c r="C28" s="313"/>
      <c r="D28" s="313"/>
      <c r="E28" s="313"/>
      <c r="F28" s="313"/>
      <c r="G28" s="313"/>
      <c r="H28" s="177"/>
      <c r="I28" s="295"/>
      <c r="J28" s="296"/>
      <c r="K28" s="296"/>
      <c r="L28" s="296"/>
      <c r="M28" s="296"/>
      <c r="N28" s="296"/>
      <c r="O28" s="152"/>
      <c r="P28" s="88"/>
      <c r="Q28" s="210"/>
      <c r="R28" s="210"/>
      <c r="S28" s="210"/>
      <c r="T28" s="177"/>
      <c r="U28" s="211"/>
    </row>
    <row r="29" spans="1:21" s="29" customFormat="1" ht="14.25">
      <c r="A29" s="131"/>
      <c r="I29" s="294"/>
      <c r="J29" s="294"/>
      <c r="K29" s="294"/>
      <c r="L29" s="294"/>
      <c r="M29" s="294"/>
      <c r="N29" s="294"/>
      <c r="Q29" s="2"/>
      <c r="R29" s="2"/>
      <c r="S29" s="2"/>
      <c r="T29" s="2"/>
      <c r="U29" s="2"/>
    </row>
    <row r="32" ht="13.5">
      <c r="B32" s="103"/>
    </row>
  </sheetData>
  <mergeCells count="24">
    <mergeCell ref="A28:G28"/>
    <mergeCell ref="O7:O10"/>
    <mergeCell ref="P8:Q8"/>
    <mergeCell ref="I8:M8"/>
    <mergeCell ref="P7:S7"/>
    <mergeCell ref="O3:U3"/>
    <mergeCell ref="O4:U4"/>
    <mergeCell ref="R8:S8"/>
    <mergeCell ref="A3:H3"/>
    <mergeCell ref="I3:N3"/>
    <mergeCell ref="A7:A10"/>
    <mergeCell ref="E7:H7"/>
    <mergeCell ref="N7:N10"/>
    <mergeCell ref="B8:B9"/>
    <mergeCell ref="E8:H8"/>
    <mergeCell ref="C8:C9"/>
    <mergeCell ref="D8:D9"/>
    <mergeCell ref="I29:N29"/>
    <mergeCell ref="I28:N28"/>
    <mergeCell ref="T7:U7"/>
    <mergeCell ref="I7:M7"/>
    <mergeCell ref="T8:T9"/>
    <mergeCell ref="U8:U9"/>
    <mergeCell ref="M27:N27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colBreaks count="3" manualBreakCount="3">
    <brk id="8" max="16383" man="1"/>
    <brk id="14" max="16383" man="1"/>
    <brk id="21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view="pageBreakPreview" zoomScaleSheetLayoutView="100" workbookViewId="0" topLeftCell="A10">
      <selection activeCell="C33" sqref="C33"/>
    </sheetView>
  </sheetViews>
  <sheetFormatPr defaultColWidth="8.88671875" defaultRowHeight="13.5"/>
  <cols>
    <col min="1" max="1" width="9.3359375" style="0" customWidth="1"/>
    <col min="2" max="2" width="17.88671875" style="0" customWidth="1"/>
    <col min="3" max="4" width="19.88671875" style="0" customWidth="1"/>
    <col min="5" max="5" width="1.1171875" style="0" customWidth="1"/>
  </cols>
  <sheetData>
    <row r="1" spans="1:4" ht="12" customHeight="1">
      <c r="A1" s="88"/>
      <c r="B1" s="88"/>
      <c r="C1" s="88"/>
      <c r="D1" s="148"/>
    </row>
    <row r="2" spans="1:4" ht="12" customHeight="1">
      <c r="A2" s="88"/>
      <c r="B2" s="88"/>
      <c r="C2" s="88"/>
      <c r="D2" s="88"/>
    </row>
    <row r="3" spans="1:4" ht="20.1" customHeight="1">
      <c r="A3" s="301" t="s">
        <v>158</v>
      </c>
      <c r="B3" s="301"/>
      <c r="C3" s="301"/>
      <c r="D3" s="301"/>
    </row>
    <row r="4" spans="1:6" ht="20.1" customHeight="1">
      <c r="A4" s="302" t="s">
        <v>178</v>
      </c>
      <c r="B4" s="302"/>
      <c r="C4" s="302"/>
      <c r="D4" s="302"/>
      <c r="E4" s="1"/>
      <c r="F4" s="1"/>
    </row>
    <row r="5" spans="1:4" ht="9.95" customHeight="1">
      <c r="A5" s="213"/>
      <c r="B5" s="213"/>
      <c r="C5" s="213"/>
      <c r="D5" s="213"/>
    </row>
    <row r="6" spans="1:4" ht="15" customHeight="1" thickBot="1">
      <c r="A6" s="152" t="s">
        <v>14</v>
      </c>
      <c r="B6" s="152"/>
      <c r="C6" s="88"/>
      <c r="D6" s="214" t="s">
        <v>157</v>
      </c>
    </row>
    <row r="7" spans="1:4" ht="81" customHeight="1" thickBot="1">
      <c r="A7" s="215" t="s">
        <v>245</v>
      </c>
      <c r="B7" s="216" t="s">
        <v>246</v>
      </c>
      <c r="C7" s="217" t="s">
        <v>247</v>
      </c>
      <c r="D7" s="218" t="s">
        <v>248</v>
      </c>
    </row>
    <row r="8" spans="1:4" s="29" customFormat="1" ht="35.45" customHeight="1">
      <c r="A8" s="63" t="s">
        <v>70</v>
      </c>
      <c r="B8" s="69" t="s">
        <v>77</v>
      </c>
      <c r="C8" s="78" t="s">
        <v>77</v>
      </c>
      <c r="D8" s="79" t="s">
        <v>77</v>
      </c>
    </row>
    <row r="9" spans="1:4" ht="35.45" customHeight="1">
      <c r="A9" s="184" t="s">
        <v>215</v>
      </c>
      <c r="B9" s="219">
        <v>36.4</v>
      </c>
      <c r="C9" s="220">
        <v>60.5</v>
      </c>
      <c r="D9" s="221">
        <v>59.15</v>
      </c>
    </row>
    <row r="10" spans="1:4" ht="35.45" customHeight="1">
      <c r="A10" s="184" t="s">
        <v>242</v>
      </c>
      <c r="B10" s="219">
        <v>32.2</v>
      </c>
      <c r="C10" s="220">
        <v>66</v>
      </c>
      <c r="D10" s="221">
        <v>37.5</v>
      </c>
    </row>
    <row r="11" spans="1:4" s="36" customFormat="1" ht="35.45" customHeight="1">
      <c r="A11" s="222" t="s">
        <v>48</v>
      </c>
      <c r="B11" s="69">
        <v>32.2</v>
      </c>
      <c r="C11" s="78">
        <v>56</v>
      </c>
      <c r="D11" s="115">
        <v>51.36</v>
      </c>
    </row>
    <row r="12" spans="1:4" s="35" customFormat="1" ht="35.45" customHeight="1">
      <c r="A12" s="222" t="s">
        <v>78</v>
      </c>
      <c r="B12" s="69">
        <v>27.1</v>
      </c>
      <c r="C12" s="78">
        <v>54.8</v>
      </c>
      <c r="D12" s="79">
        <v>51.88</v>
      </c>
    </row>
    <row r="13" spans="1:4" s="84" customFormat="1" ht="35.45" customHeight="1">
      <c r="A13" s="223" t="s">
        <v>102</v>
      </c>
      <c r="B13" s="101">
        <v>29.3</v>
      </c>
      <c r="C13" s="102">
        <v>55.8</v>
      </c>
      <c r="D13" s="115">
        <v>56.12</v>
      </c>
    </row>
    <row r="14" spans="1:4" s="84" customFormat="1" ht="35.45" customHeight="1">
      <c r="A14" s="223" t="s">
        <v>116</v>
      </c>
      <c r="B14" s="101">
        <v>31.3</v>
      </c>
      <c r="C14" s="102">
        <v>55.3</v>
      </c>
      <c r="D14" s="115">
        <v>59.66</v>
      </c>
    </row>
    <row r="15" spans="1:4" s="84" customFormat="1" ht="35.45" customHeight="1">
      <c r="A15" s="223" t="s">
        <v>139</v>
      </c>
      <c r="B15" s="101">
        <v>33.39</v>
      </c>
      <c r="C15" s="102">
        <v>59.74</v>
      </c>
      <c r="D15" s="115">
        <v>56.02</v>
      </c>
    </row>
    <row r="16" spans="1:4" s="123" customFormat="1" ht="35.45" customHeight="1">
      <c r="A16" s="223" t="s">
        <v>151</v>
      </c>
      <c r="B16" s="101">
        <v>31.9</v>
      </c>
      <c r="C16" s="102">
        <v>56.9</v>
      </c>
      <c r="D16" s="115">
        <v>53.79</v>
      </c>
    </row>
    <row r="17" spans="1:4" s="84" customFormat="1" ht="35.45" customHeight="1">
      <c r="A17" s="223" t="s">
        <v>161</v>
      </c>
      <c r="B17" s="101">
        <v>29.6</v>
      </c>
      <c r="C17" s="102">
        <v>57.7</v>
      </c>
      <c r="D17" s="115">
        <v>53.3</v>
      </c>
    </row>
    <row r="18" spans="1:4" s="36" customFormat="1" ht="7.5" customHeight="1" thickBot="1">
      <c r="A18" s="224" t="s">
        <v>100</v>
      </c>
      <c r="B18" s="225"/>
      <c r="C18" s="226"/>
      <c r="D18" s="227"/>
    </row>
    <row r="19" spans="1:4" ht="12.95" customHeight="1">
      <c r="A19" s="228" t="s">
        <v>65</v>
      </c>
      <c r="B19" s="179"/>
      <c r="C19" s="178"/>
      <c r="D19" s="153" t="s">
        <v>66</v>
      </c>
    </row>
    <row r="20" spans="1:4" ht="12.95" customHeight="1">
      <c r="A20" s="22" t="s">
        <v>179</v>
      </c>
      <c r="B20" s="88"/>
      <c r="C20" s="88"/>
      <c r="D20" s="88"/>
    </row>
    <row r="21" spans="1:4" s="37" customFormat="1" ht="12.95" customHeight="1">
      <c r="A21" s="5" t="s">
        <v>180</v>
      </c>
      <c r="B21" s="5"/>
      <c r="C21" s="5"/>
      <c r="D21" s="5"/>
    </row>
    <row r="22" spans="1:4" s="37" customFormat="1" ht="12.95" customHeight="1">
      <c r="A22" s="122" t="s">
        <v>181</v>
      </c>
      <c r="B22" s="5"/>
      <c r="C22" s="5"/>
      <c r="D22" s="5"/>
    </row>
    <row r="23" spans="1:4" s="37" customFormat="1" ht="12.95" customHeight="1">
      <c r="A23" s="317" t="s">
        <v>182</v>
      </c>
      <c r="B23" s="317"/>
      <c r="C23" s="317"/>
      <c r="D23" s="317"/>
    </row>
    <row r="24" spans="1:4" s="37" customFormat="1" ht="12.95" customHeight="1">
      <c r="A24" s="212" t="s">
        <v>183</v>
      </c>
      <c r="B24" s="5"/>
      <c r="C24" s="5"/>
      <c r="D24" s="5"/>
    </row>
    <row r="25" spans="1:4" s="37" customFormat="1" ht="12.95" customHeight="1">
      <c r="A25" s="229" t="s">
        <v>249</v>
      </c>
      <c r="B25" s="5"/>
      <c r="C25" s="5"/>
      <c r="D25" s="5"/>
    </row>
    <row r="26" spans="1:4" s="37" customFormat="1" ht="12.95" customHeight="1">
      <c r="A26" s="316" t="s">
        <v>250</v>
      </c>
      <c r="B26" s="316"/>
      <c r="C26" s="316"/>
      <c r="D26" s="316"/>
    </row>
    <row r="27" spans="1:4" s="37" customFormat="1" ht="11.25">
      <c r="A27" s="5"/>
      <c r="B27" s="5"/>
      <c r="C27" s="5"/>
      <c r="D27" s="5"/>
    </row>
    <row r="28" spans="2:4" s="37" customFormat="1" ht="11.25">
      <c r="B28" s="5"/>
      <c r="C28" s="5"/>
      <c r="D28" s="5"/>
    </row>
    <row r="29" spans="1:4" s="37" customFormat="1" ht="11.25">
      <c r="A29" s="118"/>
      <c r="B29" s="119"/>
      <c r="C29" s="119"/>
      <c r="D29" s="119"/>
    </row>
    <row r="30" ht="13.5">
      <c r="A30" t="s">
        <v>150</v>
      </c>
    </row>
    <row r="31" ht="13.5">
      <c r="A31" s="97" t="s">
        <v>147</v>
      </c>
    </row>
    <row r="32" ht="13.5">
      <c r="A32" t="s">
        <v>148</v>
      </c>
    </row>
    <row r="33" ht="13.5">
      <c r="A33" t="s">
        <v>149</v>
      </c>
    </row>
    <row r="34" ht="15">
      <c r="A34" s="132" t="s">
        <v>198</v>
      </c>
    </row>
    <row r="35" ht="15">
      <c r="A35" s="133" t="s">
        <v>199</v>
      </c>
    </row>
    <row r="36" ht="15">
      <c r="A36" s="133" t="s">
        <v>200</v>
      </c>
    </row>
  </sheetData>
  <mergeCells count="4">
    <mergeCell ref="A4:D4"/>
    <mergeCell ref="A3:D3"/>
    <mergeCell ref="A26:D26"/>
    <mergeCell ref="A23:D23"/>
  </mergeCells>
  <printOptions horizontalCentered="1"/>
  <pageMargins left="0.5905511811023622" right="0.5905511811023622" top="0.5905511811023622" bottom="0.984251968503937" header="0" footer="0"/>
  <pageSetup horizontalDpi="600" verticalDpi="600" orientation="portrait" paperSize="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2022-07-29T04:29:29Z</cp:lastPrinted>
  <dcterms:created xsi:type="dcterms:W3CDTF">2006-03-13T07:23:34Z</dcterms:created>
  <dcterms:modified xsi:type="dcterms:W3CDTF">2022-08-08T06:13:39Z</dcterms:modified>
  <cp:category/>
  <cp:version/>
  <cp:contentType/>
  <cp:contentStatus/>
</cp:coreProperties>
</file>