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0" windowWidth="12600" windowHeight="12765" activeTab="0"/>
  </bookViews>
  <sheets>
    <sheet name="완성분" sheetId="1" r:id="rId1"/>
  </sheets>
  <definedNames>
    <definedName name="_xlnm.Print_Titles" localSheetId="0">'완성분'!$4:$5</definedName>
  </definedNames>
  <calcPr fullCalcOnLoad="1"/>
</workbook>
</file>

<file path=xl/sharedStrings.xml><?xml version="1.0" encoding="utf-8"?>
<sst xmlns="http://schemas.openxmlformats.org/spreadsheetml/2006/main" count="387" uniqueCount="231">
  <si>
    <t>(단위 : 원)</t>
  </si>
  <si>
    <t>2011회계 명시이월사업조서</t>
  </si>
  <si>
    <t>시설비 및
부대비</t>
  </si>
  <si>
    <t>자치행정과</t>
  </si>
  <si>
    <t>시설비</t>
  </si>
  <si>
    <t>문화관광과</t>
  </si>
  <si>
    <t>집행잔액 이월 후
2012년 사업추진
(문화재청승인)</t>
  </si>
  <si>
    <t>행정예고 등으로
절대공기 부족</t>
  </si>
  <si>
    <t>정보통신과</t>
  </si>
  <si>
    <t>실시설계용역 지연
절대공기부족</t>
  </si>
  <si>
    <t>농업정책과</t>
  </si>
  <si>
    <t>토지사용승낙 지연
절대공기부족</t>
  </si>
  <si>
    <t>절대공기 부족</t>
  </si>
  <si>
    <t>여성가족과</t>
  </si>
  <si>
    <t>설계방식 변경</t>
  </si>
  <si>
    <t>환  경  과</t>
  </si>
  <si>
    <t>도시개발과</t>
  </si>
  <si>
    <t>도시재생과</t>
  </si>
  <si>
    <t>부족사업비 '12년
확보후 추진</t>
  </si>
  <si>
    <t>흥  덕  구
건  설  과</t>
  </si>
  <si>
    <t>주민복지과</t>
  </si>
  <si>
    <t>청소행정과</t>
  </si>
  <si>
    <t>공원녹지과</t>
  </si>
  <si>
    <t>농업기반시설정비
(지북소류지)</t>
  </si>
  <si>
    <t>주민공동농막설치</t>
  </si>
  <si>
    <t>비하동 농수로정비</t>
  </si>
  <si>
    <t>u-생활안전시설    구축</t>
  </si>
  <si>
    <t>정보보호 및 보안 추진체계의 강화</t>
  </si>
  <si>
    <t>지역경제 활성화</t>
  </si>
  <si>
    <t>도심내 도로           확.포장</t>
  </si>
  <si>
    <t>보상협의 지연으로           절대공기 부족</t>
  </si>
  <si>
    <t>보상협의 지연으로             절대공기 부족</t>
  </si>
  <si>
    <t>보상협의 지연
수용재결후 추진</t>
  </si>
  <si>
    <t>본공사 부대비용
이월</t>
  </si>
  <si>
    <t>소각시설 증설사업 
환경영향평가 미완료
시설공사 연기</t>
  </si>
  <si>
    <t>본공사 이월에 따른
부대비용 이월</t>
  </si>
  <si>
    <t>건축물 철거 지연</t>
  </si>
  <si>
    <t>주민만족 
활기찬
구정운영</t>
  </si>
  <si>
    <t>시설비및
부대비</t>
  </si>
  <si>
    <t>시설부대비</t>
  </si>
  <si>
    <t>도시계획도로
정비사업</t>
  </si>
  <si>
    <t>문화유산 보존
및 전승</t>
  </si>
  <si>
    <t>직지문화 특구
조성</t>
  </si>
  <si>
    <t>금속활자 주조
전수관 건립</t>
  </si>
  <si>
    <t>지역균형
발전을 위한
도시기반조성</t>
  </si>
  <si>
    <t>도로관리</t>
  </si>
  <si>
    <t>지역에너지
절약사업</t>
  </si>
  <si>
    <t>살고싶은
도시건설</t>
  </si>
  <si>
    <t>살고싶은 도시
만들기 시범사업</t>
  </si>
  <si>
    <t>청주시색채경관
계획수립</t>
  </si>
  <si>
    <t>청주읍성지구
지구단위계획수립</t>
  </si>
  <si>
    <t>교통환경개선</t>
  </si>
  <si>
    <t>연구개발비</t>
  </si>
  <si>
    <t>노인복지증진</t>
  </si>
  <si>
    <t>연구용역비</t>
  </si>
  <si>
    <t>수질관리과</t>
  </si>
  <si>
    <t>공동주택관리</t>
  </si>
  <si>
    <t>민간자본이전</t>
  </si>
  <si>
    <t>민간자본보조</t>
  </si>
  <si>
    <t>건축디자인과</t>
  </si>
  <si>
    <t>도시계획과</t>
  </si>
  <si>
    <t>교통행정과</t>
  </si>
  <si>
    <t>본공사 부대비용 이월</t>
  </si>
  <si>
    <t>도시개발과</t>
  </si>
  <si>
    <t>동 행정관리
운영</t>
  </si>
  <si>
    <t>성안동주민센터
부지매입</t>
  </si>
  <si>
    <t xml:space="preserve">시설비 </t>
  </si>
  <si>
    <t>전통문화
보존 및 전승</t>
  </si>
  <si>
    <t>문화재
보존관리</t>
  </si>
  <si>
    <t>도지정문화재
보수 정비사업</t>
  </si>
  <si>
    <t>무형문화재
기록화사업</t>
  </si>
  <si>
    <t>문화예술진흥</t>
  </si>
  <si>
    <t>시립미술관건립</t>
  </si>
  <si>
    <t>도시공원,놀이터 CCTV 구축사업</t>
  </si>
  <si>
    <t>정보보호 및 
보안시스템 
도입 및 운영관리</t>
  </si>
  <si>
    <t>산업구조고도화</t>
  </si>
  <si>
    <t>전통시장 노후시설      보수</t>
  </si>
  <si>
    <t>재산관리 및 
청사운영</t>
  </si>
  <si>
    <t>쾌적한 근무
환경조성</t>
  </si>
  <si>
    <t>동주민센터 태양광 
발전시설 설치</t>
  </si>
  <si>
    <t>감리비</t>
  </si>
  <si>
    <t>농업경쟁력강화</t>
  </si>
  <si>
    <t>농업기반시설
정비</t>
  </si>
  <si>
    <t>가축방역</t>
  </si>
  <si>
    <t>일반운영비</t>
  </si>
  <si>
    <t>공공운영비</t>
  </si>
  <si>
    <t>일반사회복지추진</t>
  </si>
  <si>
    <t>복지시설 기반조성</t>
  </si>
  <si>
    <t>여비</t>
  </si>
  <si>
    <t>국내여비</t>
  </si>
  <si>
    <t>독거노인응급안전        돌보미시스템구축</t>
  </si>
  <si>
    <t>여성복지증진</t>
  </si>
  <si>
    <t>가정폭력
가족보호시설
기능보강사업</t>
  </si>
  <si>
    <t>쾌적한 생활
환경 조성</t>
  </si>
  <si>
    <t>폐기물처리
시설 설치 
및 운영</t>
  </si>
  <si>
    <t>청주권 
광역소각시설
운영</t>
  </si>
  <si>
    <t>쾌적한
생활환경조성</t>
  </si>
  <si>
    <t>쓰레기없는
깨끗한거리
조성</t>
  </si>
  <si>
    <t>천연가스
청소차구입</t>
  </si>
  <si>
    <t>자산및물품취득비</t>
  </si>
  <si>
    <t>자산취득비</t>
  </si>
  <si>
    <t>환경정책
추진기반 조성</t>
  </si>
  <si>
    <t>환경보전
계획 및 홍보</t>
  </si>
  <si>
    <t>기후변화
홍보관 건립</t>
  </si>
  <si>
    <t>도시개발</t>
  </si>
  <si>
    <t>휴식공간
조성사업</t>
  </si>
  <si>
    <t>명암유원지
조성계획 변경</t>
  </si>
  <si>
    <t>주거환경정비</t>
  </si>
  <si>
    <t>주거환경
개선사업</t>
  </si>
  <si>
    <t>운천동 피난민촌
주거환경개선사업</t>
  </si>
  <si>
    <t>공원조성 및 
녹지관리</t>
  </si>
  <si>
    <t>공원환경개선 
및 관리</t>
  </si>
  <si>
    <t>원흥이두꺼비
생태문화관 운영</t>
  </si>
  <si>
    <t>도시공원조성</t>
  </si>
  <si>
    <t>주한미군 공여구역 
주변지역 지원사업</t>
  </si>
  <si>
    <t>자전거도로
정비사업</t>
  </si>
  <si>
    <t>어린이보호구역
개선사업</t>
  </si>
  <si>
    <t>재난·재해의 
제로화 구현</t>
  </si>
  <si>
    <t>하천·배수시설 
개선사업</t>
  </si>
  <si>
    <t>고락동천 정비사업</t>
  </si>
  <si>
    <t>시설비 및
부대비</t>
  </si>
  <si>
    <t>시설비</t>
  </si>
  <si>
    <t>시설부대비</t>
  </si>
  <si>
    <t>지역균형
발전위한
도시기반조성</t>
  </si>
  <si>
    <t>도로관리</t>
  </si>
  <si>
    <t>특별회계(1건)</t>
  </si>
  <si>
    <t>도시개발</t>
  </si>
  <si>
    <t>장기미집행
도시계획시설
보상</t>
  </si>
  <si>
    <t>정책사업</t>
  </si>
  <si>
    <t>단위사업</t>
  </si>
  <si>
    <t>세부사업</t>
  </si>
  <si>
    <t>편성목</t>
  </si>
  <si>
    <t>통계목</t>
  </si>
  <si>
    <t>예     산    액</t>
  </si>
  <si>
    <t>이     월     액</t>
  </si>
  <si>
    <t>이월사유</t>
  </si>
  <si>
    <t>담당부서</t>
  </si>
  <si>
    <t>계</t>
  </si>
  <si>
    <t>국비
(특별교부세)</t>
  </si>
  <si>
    <t>시비</t>
  </si>
  <si>
    <r>
      <t>시민과 함께하는</t>
    </r>
    <r>
      <rPr>
        <sz val="10"/>
        <rFont val="돋움체"/>
        <family val="3"/>
      </rPr>
      <t xml:space="preserve">
시정운영</t>
    </r>
  </si>
  <si>
    <t>문화재 재난방지
시스템구축사업</t>
  </si>
  <si>
    <t>문화기반시설
확충</t>
  </si>
  <si>
    <r>
      <t>21C 전국 최고의</t>
    </r>
    <r>
      <rPr>
        <sz val="10"/>
        <rFont val="돋움체"/>
        <family val="3"/>
      </rPr>
      <t xml:space="preserve">
u-청주 구현</t>
    </r>
  </si>
  <si>
    <t>시설운영
기반조성</t>
  </si>
  <si>
    <r>
      <t>살고싶은 행복한</t>
    </r>
    <r>
      <rPr>
        <sz val="10"/>
        <rFont val="돋움체"/>
        <family val="3"/>
      </rPr>
      <t xml:space="preserve">
도시계획수립</t>
    </r>
  </si>
  <si>
    <t>도로교통시설
유지관리</t>
  </si>
  <si>
    <t>대성여고 앞 
도로확장공사</t>
  </si>
  <si>
    <t>교통약자이동편의
증진사업</t>
  </si>
  <si>
    <r>
      <t xml:space="preserve">지역개발사업
</t>
    </r>
    <r>
      <rPr>
        <sz val="9"/>
        <rFont val="돋움체"/>
        <family val="3"/>
      </rPr>
      <t>(오근장동 검둥마을
 진입로 옹벽설치공사)</t>
    </r>
  </si>
  <si>
    <r>
      <t xml:space="preserve">지역개발사업
</t>
    </r>
    <r>
      <rPr>
        <sz val="9"/>
        <rFont val="돋움체"/>
        <family val="3"/>
      </rPr>
      <t>(청주시 지북동 도로 
 재포장공사)</t>
    </r>
  </si>
  <si>
    <r>
      <t xml:space="preserve">지역개발사업
</t>
    </r>
    <r>
      <rPr>
        <sz val="9"/>
        <rFont val="돋움체"/>
        <family val="3"/>
      </rPr>
      <t>(용암2동 삼일아파트 
 주변 정자설치공사)</t>
    </r>
  </si>
  <si>
    <r>
      <t xml:space="preserve">도로정비및유지보수
</t>
    </r>
    <r>
      <rPr>
        <sz val="9"/>
        <rFont val="돋움체"/>
        <family val="3"/>
      </rPr>
      <t>(명암지~산성간도로
 사면복구공사)</t>
    </r>
  </si>
  <si>
    <t>율량동 율량교회
주변도로개설</t>
  </si>
  <si>
    <r>
      <t xml:space="preserve">사천동 대창아파트
</t>
    </r>
    <r>
      <rPr>
        <sz val="9"/>
        <rFont val="돋움체"/>
        <family val="3"/>
      </rPr>
      <t>~중원택시간 도로개설</t>
    </r>
  </si>
  <si>
    <t xml:space="preserve">강서초교 앞 
도로개설 </t>
  </si>
  <si>
    <t>도로정비및유지보수(모충초교~수곡1동 
 우체국 주변
 도로정비공사)</t>
  </si>
  <si>
    <r>
      <t xml:space="preserve">지역개발사업
</t>
    </r>
    <r>
      <rPr>
        <sz val="9"/>
        <rFont val="돋움체"/>
        <family val="3"/>
      </rPr>
      <t>(복대1동 삼일아파트 
 주변 보도정비공사)</t>
    </r>
  </si>
  <si>
    <r>
      <t xml:space="preserve">지역개발사업
</t>
    </r>
    <r>
      <rPr>
        <sz val="9"/>
        <rFont val="돋움체"/>
        <family val="3"/>
      </rPr>
      <t>(미평동 남지네길 
 도로정비공사)</t>
    </r>
  </si>
  <si>
    <t>지역개발사업
(가경동 신라아파트 
 주변 파고라 
 설치공사)</t>
  </si>
  <si>
    <r>
      <t xml:space="preserve">장기미집행
</t>
    </r>
    <r>
      <rPr>
        <sz val="9"/>
        <rFont val="돋움체"/>
        <family val="3"/>
      </rPr>
      <t>도시계획시설보상</t>
    </r>
  </si>
  <si>
    <r>
      <t xml:space="preserve">구조물 안전진단을
</t>
    </r>
    <r>
      <rPr>
        <sz val="9"/>
        <rFont val="돋움체"/>
        <family val="3"/>
      </rPr>
      <t>위해 설계용역기간 연장</t>
    </r>
    <r>
      <rPr>
        <sz val="10"/>
        <rFont val="돋움체"/>
        <family val="3"/>
      </rPr>
      <t xml:space="preserve">  절대공기부족</t>
    </r>
  </si>
  <si>
    <t>절대공기 부족
('12. 11월 준공예정)</t>
  </si>
  <si>
    <t>절대공기 부족
('12. 6월 준공예정)</t>
  </si>
  <si>
    <t>제3회 추경 반영,
절대공기 부족</t>
  </si>
  <si>
    <t>제3회 추경 반영,
절대공기 부족</t>
  </si>
  <si>
    <t>시기 미도래
'12. 6월 처리예정</t>
  </si>
  <si>
    <t>절대공기 부족
(구입에서 납품까지 
 3~4개월 소요)</t>
  </si>
  <si>
    <t>벽천 설치예정지
문화재 발굴
사업지연</t>
  </si>
  <si>
    <t>절대공기 부족</t>
  </si>
  <si>
    <t>절대공기 부족
('12. 8월 준공예정)</t>
  </si>
  <si>
    <t>제3회추경 반영,
절대공기 부족</t>
  </si>
  <si>
    <t>동절기 공사중지
절대공기 부족</t>
  </si>
  <si>
    <t>동절기 공사중지
절대공기 부족</t>
  </si>
  <si>
    <t>실시설계중
동절기 공사중지
절대공기 부족</t>
  </si>
  <si>
    <t>절대공기 부족
(2012년 준공예정)</t>
  </si>
  <si>
    <t xml:space="preserve">국토부 중앙단위계획
수립 지연으로 절대
공기 부족
('11.12월 발주예정) </t>
  </si>
  <si>
    <t>안심택시추진위원회의 
추진업체 선정 지연</t>
  </si>
  <si>
    <t>절대공기 부족
('12. 5월 준공예정)</t>
  </si>
  <si>
    <t>본공사 부대비용
이월</t>
  </si>
  <si>
    <t>지역주민 자연취락지구
지정에 따른 소규모사업 
추진반대</t>
  </si>
  <si>
    <t>제3회 추경 반영,
절대공기 부족</t>
  </si>
  <si>
    <t>사업구간내 농작물 
보호를 위해 공사중지</t>
  </si>
  <si>
    <t xml:space="preserve">
제3회 추경 반영, 
절대공기 부족</t>
  </si>
  <si>
    <t>부족사업비 '12년
확보후 추진</t>
  </si>
  <si>
    <t>보상예산 부족
'12년 확보후 추진</t>
  </si>
  <si>
    <t>설계내용 공원조성
계획에 반영후 추진</t>
  </si>
  <si>
    <r>
      <t>고인쇄박물관</t>
    </r>
    <r>
      <rPr>
        <sz val="10"/>
        <color indexed="8"/>
        <rFont val="돋움체"/>
        <family val="3"/>
      </rPr>
      <t xml:space="preserve">
운영사업과</t>
    </r>
  </si>
  <si>
    <t>경  제  과</t>
  </si>
  <si>
    <t>회  계  과</t>
  </si>
  <si>
    <t>도  로  과</t>
  </si>
  <si>
    <t>상  당  구
총  무  과</t>
  </si>
  <si>
    <t>상  당  구       건  설  과</t>
  </si>
  <si>
    <t>도심내 도로           확.포장</t>
  </si>
  <si>
    <t>도  로  과</t>
  </si>
  <si>
    <r>
      <t xml:space="preserve">지역개발사업
</t>
    </r>
    <r>
      <rPr>
        <sz val="9"/>
        <rFont val="돋움체"/>
        <family val="3"/>
      </rPr>
      <t>(가경동 충북공고주변 
 가드레일 설치공사)</t>
    </r>
  </si>
  <si>
    <t>자연친화적인 
하천관리</t>
  </si>
  <si>
    <t>시민안전을 위한 
택시도입</t>
  </si>
  <si>
    <r>
      <t xml:space="preserve">노후 공동주택 관리
</t>
    </r>
    <r>
      <rPr>
        <sz val="9"/>
        <rFont val="돋움체"/>
        <family val="3"/>
      </rPr>
      <t>(복대 현대2차아파트)</t>
    </r>
  </si>
  <si>
    <t>선진교통문화
정착</t>
  </si>
  <si>
    <t>지역 균형발전을 
위한 인프라
구축</t>
  </si>
  <si>
    <r>
      <t xml:space="preserve">구제역 초소운영지원
</t>
    </r>
    <r>
      <rPr>
        <sz val="10"/>
        <rFont val="돋움체"/>
        <family val="3"/>
      </rPr>
      <t>(폐수,잔류물 처리)</t>
    </r>
  </si>
  <si>
    <r>
      <t>무심천 생태계 보전을</t>
    </r>
    <r>
      <rPr>
        <sz val="10"/>
        <rFont val="돋움체"/>
        <family val="3"/>
      </rPr>
      <t xml:space="preserve"> 
위한 연구</t>
    </r>
  </si>
  <si>
    <r>
      <t xml:space="preserve">지역개발사업
</t>
    </r>
    <r>
      <rPr>
        <sz val="9"/>
        <rFont val="돋움체"/>
        <family val="3"/>
      </rPr>
      <t>(청주시 지북동 
 비포장 도로포장공사)</t>
    </r>
  </si>
  <si>
    <r>
      <t xml:space="preserve">지역개발사업
</t>
    </r>
    <r>
      <rPr>
        <sz val="9"/>
        <rFont val="돋움체"/>
        <family val="3"/>
      </rPr>
      <t>(복대1동 가경천변    
 산책로 정비공사)</t>
    </r>
  </si>
  <si>
    <t>공공청사확장 및 
창고건립공사</t>
  </si>
  <si>
    <t>보상협의 지연</t>
  </si>
  <si>
    <t>역사공원
조성사업</t>
  </si>
  <si>
    <r>
      <t>청주노인종합복지관</t>
    </r>
    <r>
      <rPr>
        <sz val="10"/>
        <rFont val="돋움체"/>
        <family val="3"/>
      </rPr>
      <t>시설개보수</t>
    </r>
  </si>
  <si>
    <t>도비
(재정보전금)</t>
  </si>
  <si>
    <t>노인복지
기반조성</t>
  </si>
  <si>
    <t>93호근린공원                            조성사업</t>
  </si>
  <si>
    <r>
      <t>지역 균형발전을</t>
    </r>
    <r>
      <rPr>
        <sz val="10"/>
        <rFont val="돋움체"/>
        <family val="3"/>
      </rPr>
      <t xml:space="preserve"> 위한 인프라
구축</t>
    </r>
  </si>
  <si>
    <r>
      <t>신봉동 백제고분유물</t>
    </r>
    <r>
      <rPr>
        <sz val="10"/>
        <rFont val="돋움체"/>
        <family val="3"/>
      </rPr>
      <t xml:space="preserve">
전시관 입구 ~ 대한
</t>
    </r>
    <r>
      <rPr>
        <sz val="9"/>
        <rFont val="돋움체"/>
        <family val="3"/>
      </rPr>
      <t>통운 도로개설공사</t>
    </r>
  </si>
  <si>
    <t>대중교통
육성지원</t>
  </si>
  <si>
    <r>
      <t xml:space="preserve">노폭12m미만의
</t>
    </r>
    <r>
      <rPr>
        <sz val="9"/>
        <rFont val="돋움체"/>
        <family val="3"/>
      </rPr>
      <t>도시계획도로개설</t>
    </r>
  </si>
  <si>
    <t>시공사의 비탈면 붕괴 정밀조사후 복구추진</t>
  </si>
  <si>
    <t>주민편익사업</t>
  </si>
  <si>
    <t>시설비</t>
  </si>
  <si>
    <t>시설비 및
부대비</t>
  </si>
  <si>
    <r>
      <t xml:space="preserve">건축행정 건실화
</t>
    </r>
    <r>
      <rPr>
        <sz val="10"/>
        <rFont val="돋움체"/>
        <family val="3"/>
      </rPr>
      <t>구현</t>
    </r>
  </si>
  <si>
    <r>
      <t xml:space="preserve">노후 공동주택 관리
</t>
    </r>
    <r>
      <rPr>
        <sz val="9"/>
        <rFont val="돋움체"/>
        <family val="3"/>
      </rPr>
      <t>(복대 삼일아파트)</t>
    </r>
  </si>
  <si>
    <t>3회추경 반영
절대공기 부족</t>
  </si>
  <si>
    <t>맑고 깨끗한 
수질관리</t>
  </si>
  <si>
    <r>
      <t>쾌적한 청사환경</t>
    </r>
    <r>
      <rPr>
        <sz val="10"/>
        <rFont val="돋움체"/>
        <family val="3"/>
      </rPr>
      <t xml:space="preserve"> 
조성</t>
    </r>
  </si>
  <si>
    <t>전국지자체종합평가
시상금운영</t>
  </si>
  <si>
    <t>일 반 회 계 (58건)</t>
  </si>
  <si>
    <t>총          계(59건)</t>
  </si>
  <si>
    <t>시설비 및   부대비</t>
  </si>
  <si>
    <t>시설비 및    부대비</t>
  </si>
  <si>
    <t>시설비 및
부대비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</si>
</sst>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0;[Red]#,##0"/>
    <numFmt numFmtId="180" formatCode="#,##0_);\(#,##0\)"/>
    <numFmt numFmtId="181" formatCode="[$-412]yyyy&quot;년&quot;\ m&quot;월&quot;\ d&quot;일&quot;\ dddd"/>
    <numFmt numFmtId="182" formatCode="\(\1\)"/>
  </numFmts>
  <fonts count="1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Arial Narrow"/>
      <family val="2"/>
    </font>
    <font>
      <b/>
      <sz val="28"/>
      <name val="굴림체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9"/>
      <name val="굴림체"/>
      <family val="3"/>
    </font>
    <font>
      <sz val="9"/>
      <name val="돋움체"/>
      <family val="3"/>
    </font>
    <font>
      <sz val="10"/>
      <name val="돋움체"/>
      <family val="3"/>
    </font>
    <font>
      <sz val="9"/>
      <color indexed="8"/>
      <name val="돋움체"/>
      <family val="3"/>
    </font>
    <font>
      <sz val="8"/>
      <color indexed="8"/>
      <name val="돋움체"/>
      <family val="3"/>
    </font>
    <font>
      <sz val="10"/>
      <color indexed="8"/>
      <name val="돋움체"/>
      <family val="3"/>
    </font>
    <font>
      <b/>
      <sz val="10"/>
      <name val="돋움체"/>
      <family val="3"/>
    </font>
    <font>
      <sz val="11"/>
      <color indexed="10"/>
      <name val="돋움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8" fontId="3" fillId="0" borderId="2" xfId="17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8" fontId="9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vertical="center" wrapText="1"/>
    </xf>
    <xf numFmtId="178" fontId="9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2" xfId="20" applyFont="1" applyFill="1" applyBorder="1" applyAlignment="1">
      <alignment vertical="center" wrapText="1"/>
      <protection/>
    </xf>
    <xf numFmtId="0" fontId="9" fillId="0" borderId="2" xfId="20" applyFont="1" applyFill="1" applyBorder="1" applyAlignment="1">
      <alignment vertical="center"/>
      <protection/>
    </xf>
    <xf numFmtId="0" fontId="9" fillId="0" borderId="2" xfId="20" applyFont="1" applyFill="1" applyBorder="1" applyAlignment="1">
      <alignment vertical="center" shrinkToFit="1"/>
      <protection/>
    </xf>
    <xf numFmtId="0" fontId="9" fillId="0" borderId="3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177" fontId="9" fillId="0" borderId="8" xfId="0" applyNumberFormat="1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left" vertical="center" wrapText="1" shrinkToFit="1"/>
    </xf>
    <xf numFmtId="0" fontId="9" fillId="0" borderId="2" xfId="21" applyFont="1" applyBorder="1" applyAlignment="1">
      <alignment horizontal="left" vertical="center" wrapText="1"/>
      <protection/>
    </xf>
    <xf numFmtId="0" fontId="12" fillId="0" borderId="3" xfId="0" applyFont="1" applyBorder="1" applyAlignment="1">
      <alignment horizontal="left" vertical="center" wrapText="1" shrinkToFit="1"/>
    </xf>
    <xf numFmtId="178" fontId="3" fillId="0" borderId="2" xfId="17" applyNumberFormat="1" applyFont="1" applyBorder="1" applyAlignment="1">
      <alignment vertical="center"/>
    </xf>
    <xf numFmtId="0" fontId="9" fillId="0" borderId="2" xfId="17" applyNumberFormat="1" applyFont="1" applyBorder="1" applyAlignment="1">
      <alignment horizontal="left" vertical="center"/>
    </xf>
    <xf numFmtId="178" fontId="3" fillId="0" borderId="2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8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 shrinkToFit="1"/>
    </xf>
    <xf numFmtId="178" fontId="9" fillId="0" borderId="3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2" xfId="17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3" xfId="20" applyFont="1" applyFill="1" applyBorder="1" applyAlignment="1">
      <alignment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20" applyFont="1" applyFill="1" applyBorder="1" applyAlignment="1">
      <alignment vertical="center" wrapText="1"/>
      <protection/>
    </xf>
    <xf numFmtId="0" fontId="9" fillId="0" borderId="20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3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 shrinkToFit="1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20" applyFont="1" applyFill="1" applyBorder="1" applyAlignment="1">
      <alignment horizontal="left" vertical="center" wrapText="1"/>
      <protection/>
    </xf>
    <xf numFmtId="0" fontId="7" fillId="0" borderId="24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8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shrinkToFit="1"/>
    </xf>
    <xf numFmtId="0" fontId="8" fillId="0" borderId="25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78" fontId="9" fillId="0" borderId="17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0" borderId="25" xfId="0" applyFont="1" applyBorder="1" applyAlignment="1">
      <alignment vertical="center" wrapText="1" shrinkToFit="1"/>
    </xf>
    <xf numFmtId="0" fontId="9" fillId="0" borderId="32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11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5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9" fillId="0" borderId="4" xfId="0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25" xfId="20" applyFont="1" applyFill="1" applyBorder="1" applyAlignment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7" xfId="20" applyFont="1" applyFill="1" applyBorder="1" applyAlignment="1">
      <alignment horizontal="center" vertical="center"/>
      <protection/>
    </xf>
    <xf numFmtId="0" fontId="9" fillId="0" borderId="18" xfId="20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wrapText="1"/>
    </xf>
    <xf numFmtId="178" fontId="15" fillId="0" borderId="2" xfId="0" applyNumberFormat="1" applyFont="1" applyBorder="1" applyAlignment="1">
      <alignment vertical="center"/>
    </xf>
    <xf numFmtId="178" fontId="16" fillId="0" borderId="2" xfId="17" applyNumberFormat="1" applyFont="1" applyBorder="1" applyAlignment="1">
      <alignment vertical="center"/>
    </xf>
    <xf numFmtId="178" fontId="16" fillId="0" borderId="2" xfId="17" applyNumberFormat="1" applyFont="1" applyBorder="1" applyAlignment="1">
      <alignment vertical="center" shrinkToFit="1"/>
    </xf>
    <xf numFmtId="178" fontId="16" fillId="0" borderId="2" xfId="17" applyNumberFormat="1" applyFont="1" applyFill="1" applyBorder="1" applyAlignment="1">
      <alignment vertical="center"/>
    </xf>
    <xf numFmtId="178" fontId="16" fillId="0" borderId="2" xfId="17" applyNumberFormat="1" applyFont="1" applyFill="1" applyBorder="1" applyAlignment="1">
      <alignment vertical="center" wrapText="1" shrinkToFit="1"/>
    </xf>
    <xf numFmtId="178" fontId="16" fillId="0" borderId="8" xfId="17" applyNumberFormat="1" applyFont="1" applyBorder="1" applyAlignment="1">
      <alignment vertical="center"/>
    </xf>
    <xf numFmtId="178" fontId="16" fillId="0" borderId="3" xfId="17" applyNumberFormat="1" applyFont="1" applyBorder="1" applyAlignment="1">
      <alignment vertical="center"/>
    </xf>
    <xf numFmtId="178" fontId="16" fillId="0" borderId="3" xfId="17" applyNumberFormat="1" applyFont="1" applyBorder="1" applyAlignment="1">
      <alignment vertical="center" shrinkToFit="1"/>
    </xf>
    <xf numFmtId="178" fontId="16" fillId="0" borderId="8" xfId="17" applyNumberFormat="1" applyFont="1" applyBorder="1" applyAlignment="1">
      <alignment vertical="center" shrinkToFit="1"/>
    </xf>
    <xf numFmtId="178" fontId="16" fillId="0" borderId="4" xfId="17" applyNumberFormat="1" applyFont="1" applyBorder="1" applyAlignment="1">
      <alignment vertical="center"/>
    </xf>
    <xf numFmtId="178" fontId="16" fillId="0" borderId="4" xfId="17" applyNumberFormat="1" applyFont="1" applyBorder="1" applyAlignment="1">
      <alignment vertical="center" shrinkToFit="1"/>
    </xf>
    <xf numFmtId="178" fontId="16" fillId="0" borderId="3" xfId="0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178" fontId="16" fillId="0" borderId="2" xfId="17" applyNumberFormat="1" applyFont="1" applyBorder="1" applyAlignment="1">
      <alignment vertical="center"/>
    </xf>
    <xf numFmtId="178" fontId="16" fillId="0" borderId="11" xfId="17" applyNumberFormat="1" applyFont="1" applyBorder="1" applyAlignment="1">
      <alignment vertical="center"/>
    </xf>
    <xf numFmtId="178" fontId="16" fillId="0" borderId="2" xfId="17" applyNumberFormat="1" applyFont="1" applyBorder="1" applyAlignment="1" quotePrefix="1">
      <alignment vertical="center"/>
    </xf>
    <xf numFmtId="178" fontId="17" fillId="0" borderId="3" xfId="17" applyNumberFormat="1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2011회계 명시이월" xfId="20"/>
    <cellStyle name="표준_명시이월사업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C2" sqref="C2"/>
    </sheetView>
  </sheetViews>
  <sheetFormatPr defaultColWidth="8.88671875" defaultRowHeight="13.5"/>
  <cols>
    <col min="1" max="1" width="11.77734375" style="0" customWidth="1"/>
    <col min="2" max="2" width="12.88671875" style="0" customWidth="1"/>
    <col min="3" max="3" width="16.5546875" style="0" customWidth="1"/>
    <col min="4" max="4" width="8.5546875" style="0" customWidth="1"/>
    <col min="5" max="5" width="8.10546875" style="0" customWidth="1"/>
    <col min="6" max="6" width="11.5546875" style="0" customWidth="1"/>
    <col min="7" max="7" width="10.21484375" style="0" customWidth="1"/>
    <col min="8" max="8" width="10.4453125" style="0" customWidth="1"/>
    <col min="9" max="10" width="11.6640625" style="0" customWidth="1"/>
    <col min="11" max="11" width="10.77734375" style="0" customWidth="1"/>
    <col min="12" max="12" width="10.5546875" style="0" customWidth="1"/>
    <col min="13" max="13" width="9.77734375" style="0" customWidth="1"/>
    <col min="14" max="14" width="17.6640625" style="2" customWidth="1"/>
    <col min="15" max="15" width="9.99609375" style="4" customWidth="1"/>
  </cols>
  <sheetData>
    <row r="1" spans="1:15" ht="48.75" customHeigh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4" customHeight="1" thickBot="1">
      <c r="O3" s="4" t="s">
        <v>0</v>
      </c>
    </row>
    <row r="4" spans="1:15" ht="32.25" customHeight="1">
      <c r="A4" s="134" t="s">
        <v>128</v>
      </c>
      <c r="B4" s="118" t="s">
        <v>129</v>
      </c>
      <c r="C4" s="118" t="s">
        <v>130</v>
      </c>
      <c r="D4" s="118" t="s">
        <v>131</v>
      </c>
      <c r="E4" s="118" t="s">
        <v>132</v>
      </c>
      <c r="F4" s="118" t="s">
        <v>133</v>
      </c>
      <c r="G4" s="118"/>
      <c r="H4" s="118"/>
      <c r="I4" s="118"/>
      <c r="J4" s="118" t="s">
        <v>134</v>
      </c>
      <c r="K4" s="118"/>
      <c r="L4" s="118"/>
      <c r="M4" s="118"/>
      <c r="N4" s="118" t="s">
        <v>135</v>
      </c>
      <c r="O4" s="137" t="s">
        <v>136</v>
      </c>
    </row>
    <row r="5" spans="1:15" ht="32.25" customHeight="1">
      <c r="A5" s="135"/>
      <c r="B5" s="136"/>
      <c r="C5" s="136"/>
      <c r="D5" s="136"/>
      <c r="E5" s="136"/>
      <c r="F5" s="7" t="s">
        <v>137</v>
      </c>
      <c r="G5" s="8" t="s">
        <v>138</v>
      </c>
      <c r="H5" s="8" t="s">
        <v>209</v>
      </c>
      <c r="I5" s="7" t="s">
        <v>139</v>
      </c>
      <c r="J5" s="7" t="s">
        <v>137</v>
      </c>
      <c r="K5" s="8" t="s">
        <v>138</v>
      </c>
      <c r="L5" s="8" t="s">
        <v>209</v>
      </c>
      <c r="M5" s="7" t="s">
        <v>139</v>
      </c>
      <c r="N5" s="136"/>
      <c r="O5" s="138"/>
    </row>
    <row r="6" spans="1:15" s="1" customFormat="1" ht="45" customHeight="1">
      <c r="A6" s="123" t="s">
        <v>227</v>
      </c>
      <c r="B6" s="124"/>
      <c r="C6" s="124"/>
      <c r="D6" s="124"/>
      <c r="E6" s="124"/>
      <c r="F6" s="184">
        <f aca="true" t="shared" si="0" ref="F6:M6">SUM(F7,F85)</f>
        <v>24087475000</v>
      </c>
      <c r="G6" s="184">
        <f t="shared" si="0"/>
        <v>4600408000</v>
      </c>
      <c r="H6" s="184">
        <f t="shared" si="0"/>
        <v>3257200000</v>
      </c>
      <c r="I6" s="184">
        <f t="shared" si="0"/>
        <v>16229867000</v>
      </c>
      <c r="J6" s="184">
        <f t="shared" si="0"/>
        <v>15314121050</v>
      </c>
      <c r="K6" s="184">
        <f t="shared" si="0"/>
        <v>2888718552</v>
      </c>
      <c r="L6" s="184">
        <f t="shared" si="0"/>
        <v>2975750442</v>
      </c>
      <c r="M6" s="184">
        <f t="shared" si="0"/>
        <v>9449652056</v>
      </c>
      <c r="N6" s="5"/>
      <c r="O6" s="3"/>
    </row>
    <row r="7" spans="1:15" s="1" customFormat="1" ht="45" customHeight="1">
      <c r="A7" s="123" t="s">
        <v>226</v>
      </c>
      <c r="B7" s="124"/>
      <c r="C7" s="124"/>
      <c r="D7" s="124"/>
      <c r="E7" s="124"/>
      <c r="F7" s="184">
        <f>SUM(F8:F84)</f>
        <v>23871225000</v>
      </c>
      <c r="G7" s="184">
        <f aca="true" t="shared" si="1" ref="G7:M7">SUM(G8:G84)</f>
        <v>4600408000</v>
      </c>
      <c r="H7" s="184">
        <f t="shared" si="1"/>
        <v>3257200000</v>
      </c>
      <c r="I7" s="184">
        <f t="shared" si="1"/>
        <v>16013617000</v>
      </c>
      <c r="J7" s="184">
        <f t="shared" si="1"/>
        <v>15097871050</v>
      </c>
      <c r="K7" s="184">
        <f t="shared" si="1"/>
        <v>2888718552</v>
      </c>
      <c r="L7" s="184">
        <f t="shared" si="1"/>
        <v>2975750442</v>
      </c>
      <c r="M7" s="184">
        <f t="shared" si="1"/>
        <v>9233402056</v>
      </c>
      <c r="N7" s="5"/>
      <c r="O7" s="3"/>
    </row>
    <row r="8" spans="1:15" ht="45" customHeight="1">
      <c r="A8" s="32" t="s">
        <v>140</v>
      </c>
      <c r="B8" s="13" t="s">
        <v>64</v>
      </c>
      <c r="C8" s="13" t="s">
        <v>65</v>
      </c>
      <c r="D8" s="13" t="s">
        <v>2</v>
      </c>
      <c r="E8" s="34" t="s">
        <v>66</v>
      </c>
      <c r="F8" s="185">
        <f aca="true" t="shared" si="2" ref="F8:F60">SUM(G8:I8)</f>
        <v>84678000</v>
      </c>
      <c r="G8" s="185">
        <v>0</v>
      </c>
      <c r="H8" s="185">
        <v>0</v>
      </c>
      <c r="I8" s="185">
        <v>84678000</v>
      </c>
      <c r="J8" s="185">
        <f aca="true" t="shared" si="3" ref="J8:J15">SUM(K8:M8)</f>
        <v>84275400</v>
      </c>
      <c r="K8" s="185">
        <v>0</v>
      </c>
      <c r="L8" s="185">
        <v>0</v>
      </c>
      <c r="M8" s="185">
        <v>84275400</v>
      </c>
      <c r="N8" s="17" t="s">
        <v>32</v>
      </c>
      <c r="O8" s="14" t="s">
        <v>3</v>
      </c>
    </row>
    <row r="9" spans="1:15" s="1" customFormat="1" ht="45" customHeight="1">
      <c r="A9" s="125" t="s">
        <v>67</v>
      </c>
      <c r="B9" s="127" t="s">
        <v>68</v>
      </c>
      <c r="C9" s="20" t="s">
        <v>69</v>
      </c>
      <c r="D9" s="13" t="s">
        <v>2</v>
      </c>
      <c r="E9" s="34" t="s">
        <v>4</v>
      </c>
      <c r="F9" s="185">
        <f t="shared" si="2"/>
        <v>470000000</v>
      </c>
      <c r="G9" s="186">
        <v>0</v>
      </c>
      <c r="H9" s="186">
        <v>235000000</v>
      </c>
      <c r="I9" s="186">
        <v>235000000</v>
      </c>
      <c r="J9" s="185">
        <f t="shared" si="3"/>
        <v>167180520</v>
      </c>
      <c r="K9" s="186">
        <v>0</v>
      </c>
      <c r="L9" s="186">
        <v>83590260</v>
      </c>
      <c r="M9" s="186">
        <v>83590260</v>
      </c>
      <c r="N9" s="59" t="s">
        <v>161</v>
      </c>
      <c r="O9" s="140" t="s">
        <v>5</v>
      </c>
    </row>
    <row r="10" spans="1:15" ht="45" customHeight="1">
      <c r="A10" s="126"/>
      <c r="B10" s="128"/>
      <c r="C10" s="16" t="s">
        <v>141</v>
      </c>
      <c r="D10" s="13" t="s">
        <v>2</v>
      </c>
      <c r="E10" s="34" t="s">
        <v>4</v>
      </c>
      <c r="F10" s="185">
        <f t="shared" si="2"/>
        <v>170000000</v>
      </c>
      <c r="G10" s="187">
        <v>119000000</v>
      </c>
      <c r="H10" s="187">
        <v>25500000</v>
      </c>
      <c r="I10" s="187">
        <v>25500000</v>
      </c>
      <c r="J10" s="187">
        <f t="shared" si="3"/>
        <v>39495490</v>
      </c>
      <c r="K10" s="187">
        <v>27646842</v>
      </c>
      <c r="L10" s="187">
        <v>5924324</v>
      </c>
      <c r="M10" s="187">
        <v>5924324</v>
      </c>
      <c r="N10" s="15" t="s">
        <v>6</v>
      </c>
      <c r="O10" s="141"/>
    </row>
    <row r="11" spans="1:15" ht="45" customHeight="1">
      <c r="A11" s="126"/>
      <c r="B11" s="128"/>
      <c r="C11" s="16" t="s">
        <v>207</v>
      </c>
      <c r="D11" s="44" t="s">
        <v>52</v>
      </c>
      <c r="E11" s="44" t="s">
        <v>54</v>
      </c>
      <c r="F11" s="185">
        <f t="shared" si="2"/>
        <v>180000000</v>
      </c>
      <c r="G11" s="187">
        <v>0</v>
      </c>
      <c r="H11" s="187">
        <v>0</v>
      </c>
      <c r="I11" s="187">
        <v>180000000</v>
      </c>
      <c r="J11" s="185">
        <f t="shared" si="3"/>
        <v>180000000</v>
      </c>
      <c r="K11" s="187">
        <v>0</v>
      </c>
      <c r="L11" s="187">
        <v>0</v>
      </c>
      <c r="M11" s="187">
        <v>180000000</v>
      </c>
      <c r="N11" s="15" t="s">
        <v>162</v>
      </c>
      <c r="O11" s="141"/>
    </row>
    <row r="12" spans="1:15" ht="45" customHeight="1">
      <c r="A12" s="126"/>
      <c r="B12" s="128"/>
      <c r="C12" s="16" t="s">
        <v>70</v>
      </c>
      <c r="D12" s="44" t="s">
        <v>52</v>
      </c>
      <c r="E12" s="44" t="s">
        <v>54</v>
      </c>
      <c r="F12" s="185">
        <f t="shared" si="2"/>
        <v>50000000</v>
      </c>
      <c r="G12" s="187">
        <v>0</v>
      </c>
      <c r="H12" s="187">
        <v>25000000</v>
      </c>
      <c r="I12" s="187">
        <v>25000000</v>
      </c>
      <c r="J12" s="185">
        <f t="shared" si="3"/>
        <v>35680000</v>
      </c>
      <c r="K12" s="187">
        <v>0</v>
      </c>
      <c r="L12" s="187">
        <v>17840000</v>
      </c>
      <c r="M12" s="187">
        <v>17840000</v>
      </c>
      <c r="N12" s="15" t="s">
        <v>163</v>
      </c>
      <c r="O12" s="141"/>
    </row>
    <row r="13" spans="1:15" ht="45" customHeight="1">
      <c r="A13" s="45" t="s">
        <v>71</v>
      </c>
      <c r="B13" s="16" t="s">
        <v>142</v>
      </c>
      <c r="C13" s="16" t="s">
        <v>72</v>
      </c>
      <c r="D13" s="44" t="s">
        <v>52</v>
      </c>
      <c r="E13" s="44" t="s">
        <v>54</v>
      </c>
      <c r="F13" s="185">
        <f t="shared" si="2"/>
        <v>15000000</v>
      </c>
      <c r="G13" s="187">
        <v>0</v>
      </c>
      <c r="H13" s="187">
        <v>0</v>
      </c>
      <c r="I13" s="187">
        <v>15000000</v>
      </c>
      <c r="J13" s="187">
        <f>SUM(K13:M13)</f>
        <v>15000000</v>
      </c>
      <c r="K13" s="187">
        <v>0</v>
      </c>
      <c r="L13" s="187">
        <v>0</v>
      </c>
      <c r="M13" s="187">
        <v>15000000</v>
      </c>
      <c r="N13" s="15" t="s">
        <v>186</v>
      </c>
      <c r="O13" s="120"/>
    </row>
    <row r="14" spans="1:15" ht="45" customHeight="1">
      <c r="A14" s="130" t="s">
        <v>143</v>
      </c>
      <c r="B14" s="139" t="s">
        <v>26</v>
      </c>
      <c r="C14" s="139" t="s">
        <v>73</v>
      </c>
      <c r="D14" s="128" t="s">
        <v>2</v>
      </c>
      <c r="E14" s="34" t="s">
        <v>4</v>
      </c>
      <c r="F14" s="185">
        <f t="shared" si="2"/>
        <v>1035100000</v>
      </c>
      <c r="G14" s="188">
        <v>500000000</v>
      </c>
      <c r="H14" s="188">
        <v>0</v>
      </c>
      <c r="I14" s="188">
        <v>535100000</v>
      </c>
      <c r="J14" s="188">
        <f t="shared" si="3"/>
        <v>1000000000</v>
      </c>
      <c r="K14" s="188">
        <v>500000000</v>
      </c>
      <c r="L14" s="188">
        <v>0</v>
      </c>
      <c r="M14" s="188">
        <v>500000000</v>
      </c>
      <c r="N14" s="15" t="s">
        <v>7</v>
      </c>
      <c r="O14" s="111" t="s">
        <v>8</v>
      </c>
    </row>
    <row r="15" spans="1:15" ht="45" customHeight="1">
      <c r="A15" s="131"/>
      <c r="B15" s="128"/>
      <c r="C15" s="128"/>
      <c r="D15" s="128"/>
      <c r="E15" s="19" t="s">
        <v>39</v>
      </c>
      <c r="F15" s="185">
        <f t="shared" si="2"/>
        <v>6300000</v>
      </c>
      <c r="G15" s="188">
        <v>0</v>
      </c>
      <c r="H15" s="188">
        <v>0</v>
      </c>
      <c r="I15" s="188">
        <v>6300000</v>
      </c>
      <c r="J15" s="188">
        <f t="shared" si="3"/>
        <v>6300000</v>
      </c>
      <c r="K15" s="188">
        <v>0</v>
      </c>
      <c r="L15" s="188">
        <v>0</v>
      </c>
      <c r="M15" s="188">
        <v>6300000</v>
      </c>
      <c r="N15" s="17" t="s">
        <v>33</v>
      </c>
      <c r="O15" s="90"/>
    </row>
    <row r="16" spans="1:15" ht="45" customHeight="1">
      <c r="A16" s="132"/>
      <c r="B16" s="11" t="s">
        <v>27</v>
      </c>
      <c r="C16" s="16" t="s">
        <v>74</v>
      </c>
      <c r="D16" s="16" t="s">
        <v>2</v>
      </c>
      <c r="E16" s="16" t="s">
        <v>4</v>
      </c>
      <c r="F16" s="185">
        <f t="shared" si="2"/>
        <v>457000000</v>
      </c>
      <c r="G16" s="185">
        <v>0</v>
      </c>
      <c r="H16" s="185">
        <v>0</v>
      </c>
      <c r="I16" s="185">
        <v>457000000</v>
      </c>
      <c r="J16" s="185">
        <f aca="true" t="shared" si="4" ref="J16:J50">SUM(K16:M16)</f>
        <v>457000000</v>
      </c>
      <c r="K16" s="185">
        <v>0</v>
      </c>
      <c r="L16" s="185">
        <v>0</v>
      </c>
      <c r="M16" s="185">
        <v>457000000</v>
      </c>
      <c r="N16" s="17" t="s">
        <v>181</v>
      </c>
      <c r="O16" s="142"/>
    </row>
    <row r="17" spans="1:15" ht="45" customHeight="1" thickBot="1">
      <c r="A17" s="68" t="s">
        <v>75</v>
      </c>
      <c r="B17" s="33" t="s">
        <v>28</v>
      </c>
      <c r="C17" s="43" t="s">
        <v>76</v>
      </c>
      <c r="D17" s="43" t="s">
        <v>2</v>
      </c>
      <c r="E17" s="69" t="s">
        <v>66</v>
      </c>
      <c r="F17" s="189">
        <f t="shared" si="2"/>
        <v>103050000</v>
      </c>
      <c r="G17" s="189">
        <v>0</v>
      </c>
      <c r="H17" s="189">
        <v>88000000</v>
      </c>
      <c r="I17" s="189">
        <v>15050000</v>
      </c>
      <c r="J17" s="189">
        <f t="shared" si="4"/>
        <v>103050000</v>
      </c>
      <c r="K17" s="189">
        <v>0</v>
      </c>
      <c r="L17" s="189">
        <v>88000000</v>
      </c>
      <c r="M17" s="189">
        <v>15050000</v>
      </c>
      <c r="N17" s="57" t="s">
        <v>165</v>
      </c>
      <c r="O17" s="70" t="s">
        <v>188</v>
      </c>
    </row>
    <row r="18" spans="1:15" ht="47.25" customHeight="1">
      <c r="A18" s="93" t="s">
        <v>77</v>
      </c>
      <c r="B18" s="98" t="s">
        <v>78</v>
      </c>
      <c r="C18" s="98" t="s">
        <v>79</v>
      </c>
      <c r="D18" s="39" t="s">
        <v>228</v>
      </c>
      <c r="E18" s="18" t="s">
        <v>4</v>
      </c>
      <c r="F18" s="190">
        <f t="shared" si="2"/>
        <v>522554000</v>
      </c>
      <c r="G18" s="191">
        <v>251300000</v>
      </c>
      <c r="H18" s="191">
        <v>0</v>
      </c>
      <c r="I18" s="191">
        <v>271254000</v>
      </c>
      <c r="J18" s="191">
        <f t="shared" si="4"/>
        <v>522554000</v>
      </c>
      <c r="K18" s="191">
        <v>251300000</v>
      </c>
      <c r="L18" s="191">
        <v>0</v>
      </c>
      <c r="M18" s="191">
        <v>271254000</v>
      </c>
      <c r="N18" s="107" t="s">
        <v>164</v>
      </c>
      <c r="O18" s="115" t="s">
        <v>189</v>
      </c>
    </row>
    <row r="19" spans="1:15" ht="47.25" customHeight="1">
      <c r="A19" s="93"/>
      <c r="B19" s="98"/>
      <c r="C19" s="98"/>
      <c r="D19" s="22" t="s">
        <v>228</v>
      </c>
      <c r="E19" s="19" t="s">
        <v>80</v>
      </c>
      <c r="F19" s="185">
        <f t="shared" si="2"/>
        <v>8444000</v>
      </c>
      <c r="G19" s="186">
        <v>0</v>
      </c>
      <c r="H19" s="186">
        <v>0</v>
      </c>
      <c r="I19" s="186">
        <v>8444000</v>
      </c>
      <c r="J19" s="186">
        <f t="shared" si="4"/>
        <v>8444000</v>
      </c>
      <c r="K19" s="186">
        <v>0</v>
      </c>
      <c r="L19" s="186">
        <v>0</v>
      </c>
      <c r="M19" s="186">
        <v>8444000</v>
      </c>
      <c r="N19" s="88"/>
      <c r="O19" s="115"/>
    </row>
    <row r="20" spans="1:15" ht="47.25" customHeight="1">
      <c r="A20" s="94"/>
      <c r="B20" s="99"/>
      <c r="C20" s="99"/>
      <c r="D20" s="22" t="s">
        <v>229</v>
      </c>
      <c r="E20" s="19" t="s">
        <v>39</v>
      </c>
      <c r="F20" s="185">
        <f t="shared" si="2"/>
        <v>3619000</v>
      </c>
      <c r="G20" s="186">
        <v>0</v>
      </c>
      <c r="H20" s="186">
        <v>0</v>
      </c>
      <c r="I20" s="186">
        <v>3619000</v>
      </c>
      <c r="J20" s="186">
        <f t="shared" si="4"/>
        <v>3619000</v>
      </c>
      <c r="K20" s="186">
        <v>0</v>
      </c>
      <c r="L20" s="186">
        <v>0</v>
      </c>
      <c r="M20" s="186">
        <v>3619000</v>
      </c>
      <c r="N20" s="88"/>
      <c r="O20" s="116"/>
    </row>
    <row r="21" spans="1:15" ht="47.25" customHeight="1">
      <c r="A21" s="129" t="s">
        <v>81</v>
      </c>
      <c r="B21" s="114" t="s">
        <v>82</v>
      </c>
      <c r="C21" s="114" t="s">
        <v>23</v>
      </c>
      <c r="D21" s="128" t="s">
        <v>2</v>
      </c>
      <c r="E21" s="34" t="s">
        <v>4</v>
      </c>
      <c r="F21" s="185">
        <f t="shared" si="2"/>
        <v>311190000</v>
      </c>
      <c r="G21" s="186">
        <v>300000000</v>
      </c>
      <c r="H21" s="186">
        <v>0</v>
      </c>
      <c r="I21" s="186">
        <v>11190000</v>
      </c>
      <c r="J21" s="185">
        <f>SUM(K21:M21)</f>
        <v>300000000</v>
      </c>
      <c r="K21" s="186">
        <v>300000000</v>
      </c>
      <c r="L21" s="186">
        <v>0</v>
      </c>
      <c r="M21" s="186">
        <v>0</v>
      </c>
      <c r="N21" s="17" t="s">
        <v>9</v>
      </c>
      <c r="O21" s="89" t="s">
        <v>10</v>
      </c>
    </row>
    <row r="22" spans="1:15" ht="47.25" customHeight="1">
      <c r="A22" s="129"/>
      <c r="B22" s="114"/>
      <c r="C22" s="114"/>
      <c r="D22" s="128"/>
      <c r="E22" s="19" t="s">
        <v>39</v>
      </c>
      <c r="F22" s="185">
        <f t="shared" si="2"/>
        <v>2160000</v>
      </c>
      <c r="G22" s="186">
        <v>0</v>
      </c>
      <c r="H22" s="186">
        <v>0</v>
      </c>
      <c r="I22" s="186">
        <v>2160000</v>
      </c>
      <c r="J22" s="185">
        <f>SUM(K22:M22)</f>
        <v>2160000</v>
      </c>
      <c r="K22" s="186">
        <v>0</v>
      </c>
      <c r="L22" s="186">
        <v>0</v>
      </c>
      <c r="M22" s="186">
        <v>2160000</v>
      </c>
      <c r="N22" s="17" t="s">
        <v>33</v>
      </c>
      <c r="O22" s="90"/>
    </row>
    <row r="23" spans="1:15" ht="47.25" customHeight="1">
      <c r="A23" s="129"/>
      <c r="B23" s="114"/>
      <c r="C23" s="22" t="s">
        <v>24</v>
      </c>
      <c r="D23" s="13" t="s">
        <v>2</v>
      </c>
      <c r="E23" s="34" t="s">
        <v>4</v>
      </c>
      <c r="F23" s="185">
        <f t="shared" si="2"/>
        <v>20000000</v>
      </c>
      <c r="G23" s="186">
        <v>0</v>
      </c>
      <c r="H23" s="186">
        <v>20000000</v>
      </c>
      <c r="I23" s="186">
        <v>0</v>
      </c>
      <c r="J23" s="185">
        <f>SUM(K23:M23)</f>
        <v>20000000</v>
      </c>
      <c r="K23" s="186">
        <v>0</v>
      </c>
      <c r="L23" s="186">
        <v>20000000</v>
      </c>
      <c r="M23" s="186">
        <v>0</v>
      </c>
      <c r="N23" s="17" t="s">
        <v>11</v>
      </c>
      <c r="O23" s="90"/>
    </row>
    <row r="24" spans="1:15" ht="47.25" customHeight="1">
      <c r="A24" s="129"/>
      <c r="B24" s="114"/>
      <c r="C24" s="22" t="s">
        <v>25</v>
      </c>
      <c r="D24" s="13" t="s">
        <v>2</v>
      </c>
      <c r="E24" s="34" t="s">
        <v>4</v>
      </c>
      <c r="F24" s="185">
        <f t="shared" si="2"/>
        <v>20000000</v>
      </c>
      <c r="G24" s="186">
        <v>0</v>
      </c>
      <c r="H24" s="186">
        <v>20000000</v>
      </c>
      <c r="I24" s="186">
        <v>0</v>
      </c>
      <c r="J24" s="185">
        <f>SUM(K24:M24)</f>
        <v>20000000</v>
      </c>
      <c r="K24" s="186">
        <v>0</v>
      </c>
      <c r="L24" s="186">
        <v>20000000</v>
      </c>
      <c r="M24" s="186">
        <v>0</v>
      </c>
      <c r="N24" s="17" t="s">
        <v>11</v>
      </c>
      <c r="O24" s="90"/>
    </row>
    <row r="25" spans="1:15" ht="47.25" customHeight="1">
      <c r="A25" s="129"/>
      <c r="B25" s="34" t="s">
        <v>83</v>
      </c>
      <c r="C25" s="10" t="s">
        <v>201</v>
      </c>
      <c r="D25" s="34" t="s">
        <v>84</v>
      </c>
      <c r="E25" s="34" t="s">
        <v>85</v>
      </c>
      <c r="F25" s="185">
        <f t="shared" si="2"/>
        <v>4000000</v>
      </c>
      <c r="G25" s="186">
        <v>4000000</v>
      </c>
      <c r="H25" s="186">
        <v>0</v>
      </c>
      <c r="I25" s="186">
        <v>0</v>
      </c>
      <c r="J25" s="185">
        <f>SUM(K25:M25)</f>
        <v>4000000</v>
      </c>
      <c r="K25" s="186">
        <v>4000000</v>
      </c>
      <c r="L25" s="186">
        <v>0</v>
      </c>
      <c r="M25" s="186">
        <v>0</v>
      </c>
      <c r="N25" s="17" t="s">
        <v>166</v>
      </c>
      <c r="O25" s="91"/>
    </row>
    <row r="26" spans="1:15" ht="47.25" customHeight="1">
      <c r="A26" s="155" t="s">
        <v>86</v>
      </c>
      <c r="B26" s="157" t="s">
        <v>87</v>
      </c>
      <c r="C26" s="159" t="s">
        <v>225</v>
      </c>
      <c r="D26" s="18" t="s">
        <v>57</v>
      </c>
      <c r="E26" s="18" t="s">
        <v>58</v>
      </c>
      <c r="F26" s="185">
        <f t="shared" si="2"/>
        <v>8000000</v>
      </c>
      <c r="G26" s="191">
        <v>8000000</v>
      </c>
      <c r="H26" s="191">
        <v>0</v>
      </c>
      <c r="I26" s="191">
        <v>0</v>
      </c>
      <c r="J26" s="191">
        <v>8000000</v>
      </c>
      <c r="K26" s="191">
        <v>8000000</v>
      </c>
      <c r="L26" s="191">
        <v>0</v>
      </c>
      <c r="M26" s="191">
        <v>0</v>
      </c>
      <c r="N26" s="17" t="s">
        <v>165</v>
      </c>
      <c r="O26" s="174" t="s">
        <v>20</v>
      </c>
    </row>
    <row r="27" spans="1:15" ht="47.25" customHeight="1">
      <c r="A27" s="156"/>
      <c r="B27" s="158"/>
      <c r="C27" s="160"/>
      <c r="D27" s="34" t="s">
        <v>88</v>
      </c>
      <c r="E27" s="34" t="s">
        <v>89</v>
      </c>
      <c r="F27" s="185">
        <f t="shared" si="2"/>
        <v>2000000</v>
      </c>
      <c r="G27" s="185">
        <v>2000000</v>
      </c>
      <c r="H27" s="185">
        <v>0</v>
      </c>
      <c r="I27" s="185">
        <v>0</v>
      </c>
      <c r="J27" s="185">
        <v>2000000</v>
      </c>
      <c r="K27" s="185">
        <v>2000000</v>
      </c>
      <c r="L27" s="185">
        <v>0</v>
      </c>
      <c r="M27" s="185">
        <v>0</v>
      </c>
      <c r="N27" s="17" t="s">
        <v>165</v>
      </c>
      <c r="O27" s="115"/>
    </row>
    <row r="28" spans="1:15" ht="47.25" customHeight="1">
      <c r="A28" s="153" t="s">
        <v>53</v>
      </c>
      <c r="B28" s="100" t="s">
        <v>210</v>
      </c>
      <c r="C28" s="16" t="s">
        <v>90</v>
      </c>
      <c r="D28" s="16" t="s">
        <v>2</v>
      </c>
      <c r="E28" s="34" t="s">
        <v>4</v>
      </c>
      <c r="F28" s="62">
        <f>SUM(G28:I28)</f>
        <v>450000000</v>
      </c>
      <c r="G28" s="62">
        <v>90000000</v>
      </c>
      <c r="H28" s="62">
        <v>72000000</v>
      </c>
      <c r="I28" s="62">
        <v>288000000</v>
      </c>
      <c r="J28" s="62">
        <f>SUM(K28:M28)</f>
        <v>450000000</v>
      </c>
      <c r="K28" s="62">
        <v>90000000</v>
      </c>
      <c r="L28" s="62">
        <v>72000000</v>
      </c>
      <c r="M28" s="62">
        <v>288000000</v>
      </c>
      <c r="N28" s="17" t="s">
        <v>165</v>
      </c>
      <c r="O28" s="175"/>
    </row>
    <row r="29" spans="1:15" ht="47.25" customHeight="1">
      <c r="A29" s="161"/>
      <c r="B29" s="162"/>
      <c r="C29" s="11" t="s">
        <v>208</v>
      </c>
      <c r="D29" s="16" t="s">
        <v>2</v>
      </c>
      <c r="E29" s="34" t="s">
        <v>4</v>
      </c>
      <c r="F29" s="62">
        <f>SUM(G29:I29)</f>
        <v>50000000</v>
      </c>
      <c r="G29" s="62"/>
      <c r="H29" s="62">
        <v>50000000</v>
      </c>
      <c r="I29" s="62"/>
      <c r="J29" s="62">
        <f>SUM(K29:M29)</f>
        <v>50000000</v>
      </c>
      <c r="K29" s="62"/>
      <c r="L29" s="62">
        <v>50000000</v>
      </c>
      <c r="M29" s="62"/>
      <c r="N29" s="17" t="s">
        <v>165</v>
      </c>
      <c r="O29" s="175"/>
    </row>
    <row r="30" spans="1:15" ht="47.25" customHeight="1" thickBot="1">
      <c r="A30" s="72" t="s">
        <v>91</v>
      </c>
      <c r="B30" s="43" t="s">
        <v>144</v>
      </c>
      <c r="C30" s="43" t="s">
        <v>92</v>
      </c>
      <c r="D30" s="73" t="s">
        <v>57</v>
      </c>
      <c r="E30" s="73" t="s">
        <v>58</v>
      </c>
      <c r="F30" s="189">
        <f t="shared" si="2"/>
        <v>560000000</v>
      </c>
      <c r="G30" s="189">
        <v>560000000</v>
      </c>
      <c r="H30" s="189">
        <v>0</v>
      </c>
      <c r="I30" s="189">
        <v>0</v>
      </c>
      <c r="J30" s="189">
        <f>SUM(K30:M30)</f>
        <v>297000000</v>
      </c>
      <c r="K30" s="189">
        <v>297000000</v>
      </c>
      <c r="L30" s="189">
        <v>0</v>
      </c>
      <c r="M30" s="189">
        <v>0</v>
      </c>
      <c r="N30" s="58" t="s">
        <v>12</v>
      </c>
      <c r="O30" s="70" t="s">
        <v>13</v>
      </c>
    </row>
    <row r="31" spans="1:15" ht="39" customHeight="1">
      <c r="A31" s="71" t="s">
        <v>93</v>
      </c>
      <c r="B31" s="42" t="s">
        <v>94</v>
      </c>
      <c r="C31" s="42" t="s">
        <v>95</v>
      </c>
      <c r="D31" s="42" t="s">
        <v>2</v>
      </c>
      <c r="E31" s="46" t="s">
        <v>4</v>
      </c>
      <c r="F31" s="190">
        <f t="shared" si="2"/>
        <v>120000000</v>
      </c>
      <c r="G31" s="190">
        <v>0</v>
      </c>
      <c r="H31" s="190">
        <v>0</v>
      </c>
      <c r="I31" s="190">
        <v>120000000</v>
      </c>
      <c r="J31" s="190">
        <f t="shared" si="4"/>
        <v>120000000</v>
      </c>
      <c r="K31" s="190">
        <v>0</v>
      </c>
      <c r="L31" s="190">
        <v>0</v>
      </c>
      <c r="M31" s="190">
        <v>120000000</v>
      </c>
      <c r="N31" s="26" t="s">
        <v>34</v>
      </c>
      <c r="O31" s="115" t="s">
        <v>21</v>
      </c>
    </row>
    <row r="32" spans="1:15" ht="39" customHeight="1">
      <c r="A32" s="38" t="s">
        <v>96</v>
      </c>
      <c r="B32" s="13" t="s">
        <v>97</v>
      </c>
      <c r="C32" s="13" t="s">
        <v>98</v>
      </c>
      <c r="D32" s="13" t="s">
        <v>99</v>
      </c>
      <c r="E32" s="19" t="s">
        <v>100</v>
      </c>
      <c r="F32" s="185">
        <f t="shared" si="2"/>
        <v>420000000</v>
      </c>
      <c r="G32" s="185">
        <v>54000000</v>
      </c>
      <c r="H32" s="185">
        <v>16200000</v>
      </c>
      <c r="I32" s="185">
        <v>349800000</v>
      </c>
      <c r="J32" s="185">
        <f t="shared" si="4"/>
        <v>420000000</v>
      </c>
      <c r="K32" s="185">
        <v>54000000</v>
      </c>
      <c r="L32" s="185">
        <v>16200000</v>
      </c>
      <c r="M32" s="185">
        <v>349800000</v>
      </c>
      <c r="N32" s="17" t="s">
        <v>167</v>
      </c>
      <c r="O32" s="176"/>
    </row>
    <row r="33" spans="1:15" ht="39" customHeight="1">
      <c r="A33" s="38" t="s">
        <v>101</v>
      </c>
      <c r="B33" s="13" t="s">
        <v>102</v>
      </c>
      <c r="C33" s="13" t="s">
        <v>103</v>
      </c>
      <c r="D33" s="13" t="s">
        <v>2</v>
      </c>
      <c r="E33" s="34" t="s">
        <v>4</v>
      </c>
      <c r="F33" s="185">
        <f t="shared" si="2"/>
        <v>200850000</v>
      </c>
      <c r="G33" s="185">
        <v>100000000</v>
      </c>
      <c r="H33" s="185">
        <v>0</v>
      </c>
      <c r="I33" s="185">
        <v>100850000</v>
      </c>
      <c r="J33" s="185">
        <f>SUM(K33:M33)</f>
        <v>200850000</v>
      </c>
      <c r="K33" s="185">
        <v>100000000</v>
      </c>
      <c r="L33" s="185">
        <v>0</v>
      </c>
      <c r="M33" s="185">
        <v>100850000</v>
      </c>
      <c r="N33" s="17" t="s">
        <v>14</v>
      </c>
      <c r="O33" s="14" t="s">
        <v>15</v>
      </c>
    </row>
    <row r="34" spans="1:15" ht="39" customHeight="1">
      <c r="A34" s="153" t="s">
        <v>47</v>
      </c>
      <c r="B34" s="167" t="s">
        <v>145</v>
      </c>
      <c r="C34" s="13" t="s">
        <v>48</v>
      </c>
      <c r="D34" s="13" t="s">
        <v>230</v>
      </c>
      <c r="E34" s="34" t="s">
        <v>4</v>
      </c>
      <c r="F34" s="62">
        <f>SUM(G34:I34)</f>
        <v>1500000000</v>
      </c>
      <c r="G34" s="62"/>
      <c r="H34" s="62"/>
      <c r="I34" s="62">
        <v>1500000000</v>
      </c>
      <c r="J34" s="62">
        <f>SUM(K34:M34)</f>
        <v>812188560</v>
      </c>
      <c r="K34" s="62"/>
      <c r="L34" s="62"/>
      <c r="M34" s="62">
        <v>812188560</v>
      </c>
      <c r="N34" s="60" t="s">
        <v>168</v>
      </c>
      <c r="O34" s="174" t="s">
        <v>60</v>
      </c>
    </row>
    <row r="35" spans="1:15" ht="39" customHeight="1">
      <c r="A35" s="161"/>
      <c r="B35" s="168"/>
      <c r="C35" s="13" t="s">
        <v>49</v>
      </c>
      <c r="D35" s="44" t="s">
        <v>52</v>
      </c>
      <c r="E35" s="44" t="s">
        <v>54</v>
      </c>
      <c r="F35" s="62">
        <f>SUM(G35:I35)</f>
        <v>140000000</v>
      </c>
      <c r="G35" s="62"/>
      <c r="H35" s="62"/>
      <c r="I35" s="62">
        <v>140000000</v>
      </c>
      <c r="J35" s="62">
        <f>SUM(K35:M35)</f>
        <v>70000000</v>
      </c>
      <c r="K35" s="62"/>
      <c r="L35" s="62"/>
      <c r="M35" s="62">
        <v>70000000</v>
      </c>
      <c r="N35" s="63" t="s">
        <v>169</v>
      </c>
      <c r="O35" s="175"/>
    </row>
    <row r="36" spans="1:15" ht="39" customHeight="1">
      <c r="A36" s="132"/>
      <c r="B36" s="162"/>
      <c r="C36" s="13" t="s">
        <v>50</v>
      </c>
      <c r="D36" s="44" t="s">
        <v>52</v>
      </c>
      <c r="E36" s="44" t="s">
        <v>54</v>
      </c>
      <c r="F36" s="62">
        <f>SUM(G36:I36)</f>
        <v>300000000</v>
      </c>
      <c r="G36" s="62"/>
      <c r="H36" s="62"/>
      <c r="I36" s="62">
        <v>300000000</v>
      </c>
      <c r="J36" s="62">
        <f>SUM(K36:M36)</f>
        <v>300000000</v>
      </c>
      <c r="K36" s="62"/>
      <c r="L36" s="62"/>
      <c r="M36" s="62">
        <v>300000000</v>
      </c>
      <c r="N36" s="63" t="s">
        <v>12</v>
      </c>
      <c r="O36" s="176"/>
    </row>
    <row r="37" spans="1:15" ht="39" customHeight="1">
      <c r="A37" s="47" t="s">
        <v>104</v>
      </c>
      <c r="B37" s="20" t="s">
        <v>105</v>
      </c>
      <c r="C37" s="20" t="s">
        <v>106</v>
      </c>
      <c r="D37" s="48" t="s">
        <v>52</v>
      </c>
      <c r="E37" s="48" t="s">
        <v>54</v>
      </c>
      <c r="F37" s="185">
        <f t="shared" si="2"/>
        <v>400000000</v>
      </c>
      <c r="G37" s="185">
        <v>0</v>
      </c>
      <c r="H37" s="185">
        <v>0</v>
      </c>
      <c r="I37" s="185">
        <v>400000000</v>
      </c>
      <c r="J37" s="185">
        <f>K37+L37+M37</f>
        <v>400000000</v>
      </c>
      <c r="K37" s="185">
        <v>0</v>
      </c>
      <c r="L37" s="185">
        <v>0</v>
      </c>
      <c r="M37" s="185">
        <v>400000000</v>
      </c>
      <c r="N37" s="35" t="s">
        <v>170</v>
      </c>
      <c r="O37" s="21" t="s">
        <v>16</v>
      </c>
    </row>
    <row r="38" spans="1:15" ht="39" customHeight="1">
      <c r="A38" s="37" t="s">
        <v>107</v>
      </c>
      <c r="B38" s="22" t="s">
        <v>108</v>
      </c>
      <c r="C38" s="22" t="s">
        <v>109</v>
      </c>
      <c r="D38" s="18" t="s">
        <v>57</v>
      </c>
      <c r="E38" s="18" t="s">
        <v>58</v>
      </c>
      <c r="F38" s="185">
        <f t="shared" si="2"/>
        <v>84400000</v>
      </c>
      <c r="G38" s="186">
        <v>0</v>
      </c>
      <c r="H38" s="186">
        <v>84400000</v>
      </c>
      <c r="I38" s="186">
        <v>0</v>
      </c>
      <c r="J38" s="185">
        <f>SUM(K38:M38)</f>
        <v>84400000</v>
      </c>
      <c r="K38" s="186">
        <v>0</v>
      </c>
      <c r="L38" s="186">
        <v>84400000</v>
      </c>
      <c r="M38" s="186">
        <v>0</v>
      </c>
      <c r="N38" s="36" t="s">
        <v>171</v>
      </c>
      <c r="O38" s="21" t="s">
        <v>17</v>
      </c>
    </row>
    <row r="39" spans="1:15" ht="39" customHeight="1">
      <c r="A39" s="180" t="s">
        <v>220</v>
      </c>
      <c r="B39" s="159" t="s">
        <v>56</v>
      </c>
      <c r="C39" s="22" t="s">
        <v>198</v>
      </c>
      <c r="D39" s="18" t="s">
        <v>57</v>
      </c>
      <c r="E39" s="18" t="s">
        <v>58</v>
      </c>
      <c r="F39" s="185">
        <f>SUM(G39:I39)</f>
        <v>40000000</v>
      </c>
      <c r="G39" s="186">
        <v>0</v>
      </c>
      <c r="H39" s="186">
        <v>40000000</v>
      </c>
      <c r="I39" s="186">
        <v>0</v>
      </c>
      <c r="J39" s="185">
        <f>SUM(K39:M39)</f>
        <v>40000000</v>
      </c>
      <c r="K39" s="186">
        <v>0</v>
      </c>
      <c r="L39" s="186">
        <v>40000000</v>
      </c>
      <c r="M39" s="186">
        <v>0</v>
      </c>
      <c r="N39" s="36" t="s">
        <v>173</v>
      </c>
      <c r="O39" s="181" t="s">
        <v>59</v>
      </c>
    </row>
    <row r="40" spans="1:15" ht="39" customHeight="1">
      <c r="A40" s="179"/>
      <c r="B40" s="99"/>
      <c r="C40" s="22" t="s">
        <v>221</v>
      </c>
      <c r="D40" s="18" t="s">
        <v>57</v>
      </c>
      <c r="E40" s="18" t="s">
        <v>58</v>
      </c>
      <c r="F40" s="185">
        <f>SUM(G40:I40)</f>
        <v>40000000</v>
      </c>
      <c r="G40" s="186">
        <v>0</v>
      </c>
      <c r="H40" s="186">
        <v>40000000</v>
      </c>
      <c r="I40" s="186">
        <v>0</v>
      </c>
      <c r="J40" s="185">
        <f>SUM(K40:M40)</f>
        <v>40000000</v>
      </c>
      <c r="K40" s="186">
        <v>0</v>
      </c>
      <c r="L40" s="186">
        <v>40000000</v>
      </c>
      <c r="M40" s="186">
        <v>0</v>
      </c>
      <c r="N40" s="36" t="s">
        <v>222</v>
      </c>
      <c r="O40" s="182"/>
    </row>
    <row r="41" spans="1:15" ht="39" customHeight="1">
      <c r="A41" s="169" t="s">
        <v>110</v>
      </c>
      <c r="B41" s="103" t="s">
        <v>111</v>
      </c>
      <c r="C41" s="103" t="s">
        <v>112</v>
      </c>
      <c r="D41" s="49" t="s">
        <v>2</v>
      </c>
      <c r="E41" s="50" t="s">
        <v>4</v>
      </c>
      <c r="F41" s="185">
        <f t="shared" si="2"/>
        <v>230000000</v>
      </c>
      <c r="G41" s="187">
        <v>0</v>
      </c>
      <c r="H41" s="187">
        <v>160000000</v>
      </c>
      <c r="I41" s="187">
        <v>70000000</v>
      </c>
      <c r="J41" s="187">
        <f t="shared" si="4"/>
        <v>213720000</v>
      </c>
      <c r="K41" s="187">
        <v>0</v>
      </c>
      <c r="L41" s="187">
        <v>153720000</v>
      </c>
      <c r="M41" s="187">
        <v>60000000</v>
      </c>
      <c r="N41" s="117" t="s">
        <v>174</v>
      </c>
      <c r="O41" s="177" t="s">
        <v>22</v>
      </c>
    </row>
    <row r="42" spans="1:15" ht="39" customHeight="1">
      <c r="A42" s="161"/>
      <c r="B42" s="162"/>
      <c r="C42" s="87"/>
      <c r="D42" s="49" t="s">
        <v>2</v>
      </c>
      <c r="E42" s="51" t="s">
        <v>39</v>
      </c>
      <c r="F42" s="185">
        <f t="shared" si="2"/>
        <v>1107000</v>
      </c>
      <c r="G42" s="187">
        <v>0</v>
      </c>
      <c r="H42" s="187">
        <v>0</v>
      </c>
      <c r="I42" s="187">
        <v>1107000</v>
      </c>
      <c r="J42" s="187">
        <f t="shared" si="4"/>
        <v>1107000</v>
      </c>
      <c r="K42" s="187">
        <v>0</v>
      </c>
      <c r="L42" s="187">
        <v>0</v>
      </c>
      <c r="M42" s="187">
        <v>1107000</v>
      </c>
      <c r="N42" s="117"/>
      <c r="O42" s="178"/>
    </row>
    <row r="43" spans="1:15" ht="39" customHeight="1">
      <c r="A43" s="161"/>
      <c r="B43" s="103" t="s">
        <v>113</v>
      </c>
      <c r="C43" s="103" t="s">
        <v>211</v>
      </c>
      <c r="D43" s="49" t="s">
        <v>2</v>
      </c>
      <c r="E43" s="50" t="s">
        <v>4</v>
      </c>
      <c r="F43" s="185">
        <f t="shared" si="2"/>
        <v>3959881000</v>
      </c>
      <c r="G43" s="187">
        <v>0</v>
      </c>
      <c r="H43" s="187">
        <v>0</v>
      </c>
      <c r="I43" s="187">
        <v>3959881000</v>
      </c>
      <c r="J43" s="187">
        <f t="shared" si="4"/>
        <v>1000000000</v>
      </c>
      <c r="K43" s="187">
        <v>0</v>
      </c>
      <c r="L43" s="187">
        <v>0</v>
      </c>
      <c r="M43" s="187">
        <v>1000000000</v>
      </c>
      <c r="N43" s="117" t="s">
        <v>172</v>
      </c>
      <c r="O43" s="175"/>
    </row>
    <row r="44" spans="1:15" ht="39" customHeight="1">
      <c r="A44" s="132"/>
      <c r="B44" s="162"/>
      <c r="C44" s="87"/>
      <c r="D44" s="49" t="s">
        <v>2</v>
      </c>
      <c r="E44" s="51" t="s">
        <v>39</v>
      </c>
      <c r="F44" s="185">
        <f t="shared" si="2"/>
        <v>4320000</v>
      </c>
      <c r="G44" s="187">
        <v>0</v>
      </c>
      <c r="H44" s="187">
        <v>0</v>
      </c>
      <c r="I44" s="187">
        <v>4320000</v>
      </c>
      <c r="J44" s="187">
        <f t="shared" si="4"/>
        <v>4320000</v>
      </c>
      <c r="K44" s="187">
        <v>0</v>
      </c>
      <c r="L44" s="187">
        <v>0</v>
      </c>
      <c r="M44" s="187">
        <v>4320000</v>
      </c>
      <c r="N44" s="117"/>
      <c r="O44" s="176"/>
    </row>
    <row r="45" spans="1:15" ht="39" customHeight="1">
      <c r="A45" s="143" t="s">
        <v>212</v>
      </c>
      <c r="B45" s="145" t="s">
        <v>29</v>
      </c>
      <c r="C45" s="85" t="s">
        <v>213</v>
      </c>
      <c r="D45" s="16" t="s">
        <v>2</v>
      </c>
      <c r="E45" s="19" t="s">
        <v>4</v>
      </c>
      <c r="F45" s="185">
        <f t="shared" si="2"/>
        <v>1200000000</v>
      </c>
      <c r="G45" s="186">
        <v>0</v>
      </c>
      <c r="H45" s="186">
        <v>0</v>
      </c>
      <c r="I45" s="186">
        <v>1200000000</v>
      </c>
      <c r="J45" s="186">
        <f t="shared" si="4"/>
        <v>902717730</v>
      </c>
      <c r="K45" s="186">
        <v>0</v>
      </c>
      <c r="L45" s="186">
        <v>0</v>
      </c>
      <c r="M45" s="186">
        <v>902717730</v>
      </c>
      <c r="N45" s="17" t="s">
        <v>30</v>
      </c>
      <c r="O45" s="89" t="s">
        <v>190</v>
      </c>
    </row>
    <row r="46" spans="1:15" ht="39" customHeight="1" thickBot="1">
      <c r="A46" s="144"/>
      <c r="B46" s="146"/>
      <c r="C46" s="86"/>
      <c r="D46" s="74" t="s">
        <v>219</v>
      </c>
      <c r="E46" s="73" t="s">
        <v>39</v>
      </c>
      <c r="F46" s="189">
        <f t="shared" si="2"/>
        <v>4320000</v>
      </c>
      <c r="G46" s="192">
        <v>0</v>
      </c>
      <c r="H46" s="192">
        <v>0</v>
      </c>
      <c r="I46" s="192">
        <v>4320000</v>
      </c>
      <c r="J46" s="192">
        <f t="shared" si="4"/>
        <v>780000</v>
      </c>
      <c r="K46" s="192">
        <v>0</v>
      </c>
      <c r="L46" s="192">
        <v>0</v>
      </c>
      <c r="M46" s="192">
        <v>780000</v>
      </c>
      <c r="N46" s="75" t="s">
        <v>35</v>
      </c>
      <c r="O46" s="113"/>
    </row>
    <row r="47" spans="1:15" ht="39.75" customHeight="1">
      <c r="A47" s="163" t="s">
        <v>200</v>
      </c>
      <c r="B47" s="165" t="s">
        <v>193</v>
      </c>
      <c r="C47" s="104" t="s">
        <v>114</v>
      </c>
      <c r="D47" s="52" t="s">
        <v>2</v>
      </c>
      <c r="E47" s="18" t="s">
        <v>4</v>
      </c>
      <c r="F47" s="190">
        <f t="shared" si="2"/>
        <v>1163142000</v>
      </c>
      <c r="G47" s="191">
        <v>577000000</v>
      </c>
      <c r="H47" s="191">
        <v>0</v>
      </c>
      <c r="I47" s="191">
        <v>586142000</v>
      </c>
      <c r="J47" s="191">
        <f t="shared" si="4"/>
        <v>718079650</v>
      </c>
      <c r="K47" s="191">
        <v>274657930</v>
      </c>
      <c r="L47" s="191">
        <v>0</v>
      </c>
      <c r="M47" s="191">
        <v>443421720</v>
      </c>
      <c r="N47" s="26" t="s">
        <v>31</v>
      </c>
      <c r="O47" s="90" t="s">
        <v>194</v>
      </c>
    </row>
    <row r="48" spans="1:15" ht="39.75" customHeight="1">
      <c r="A48" s="163"/>
      <c r="B48" s="165"/>
      <c r="C48" s="105"/>
      <c r="D48" s="16" t="s">
        <v>2</v>
      </c>
      <c r="E48" s="19" t="s">
        <v>39</v>
      </c>
      <c r="F48" s="185">
        <f t="shared" si="2"/>
        <v>4155000</v>
      </c>
      <c r="G48" s="186">
        <v>0</v>
      </c>
      <c r="H48" s="186">
        <v>0</v>
      </c>
      <c r="I48" s="186">
        <v>4155000</v>
      </c>
      <c r="J48" s="186">
        <f t="shared" si="4"/>
        <v>425800</v>
      </c>
      <c r="K48" s="186">
        <v>0</v>
      </c>
      <c r="L48" s="186">
        <v>0</v>
      </c>
      <c r="M48" s="186">
        <v>425800</v>
      </c>
      <c r="N48" s="25" t="s">
        <v>35</v>
      </c>
      <c r="O48" s="112"/>
    </row>
    <row r="49" spans="1:15" ht="39.75" customHeight="1">
      <c r="A49" s="163"/>
      <c r="B49" s="165"/>
      <c r="C49" s="106" t="s">
        <v>147</v>
      </c>
      <c r="D49" s="52" t="s">
        <v>2</v>
      </c>
      <c r="E49" s="18" t="s">
        <v>4</v>
      </c>
      <c r="F49" s="185">
        <f t="shared" si="2"/>
        <v>1250872000</v>
      </c>
      <c r="G49" s="191">
        <v>0</v>
      </c>
      <c r="H49" s="191">
        <v>0</v>
      </c>
      <c r="I49" s="191">
        <v>1250872000</v>
      </c>
      <c r="J49" s="191">
        <f t="shared" si="4"/>
        <v>278349030</v>
      </c>
      <c r="K49" s="191">
        <v>0</v>
      </c>
      <c r="L49" s="191">
        <v>0</v>
      </c>
      <c r="M49" s="191">
        <v>278349030</v>
      </c>
      <c r="N49" s="26" t="s">
        <v>36</v>
      </c>
      <c r="O49" s="112"/>
    </row>
    <row r="50" spans="1:15" ht="39.75" customHeight="1">
      <c r="A50" s="163"/>
      <c r="B50" s="166"/>
      <c r="C50" s="105"/>
      <c r="D50" s="16" t="s">
        <v>2</v>
      </c>
      <c r="E50" s="19" t="s">
        <v>39</v>
      </c>
      <c r="F50" s="185">
        <f t="shared" si="2"/>
        <v>6300000</v>
      </c>
      <c r="G50" s="186">
        <v>0</v>
      </c>
      <c r="H50" s="186">
        <v>0</v>
      </c>
      <c r="I50" s="186">
        <v>6300000</v>
      </c>
      <c r="J50" s="186">
        <f t="shared" si="4"/>
        <v>3589600</v>
      </c>
      <c r="K50" s="186">
        <v>0</v>
      </c>
      <c r="L50" s="186">
        <v>0</v>
      </c>
      <c r="M50" s="186">
        <v>3589600</v>
      </c>
      <c r="N50" s="24" t="s">
        <v>35</v>
      </c>
      <c r="O50" s="112"/>
    </row>
    <row r="51" spans="1:15" ht="39.75" customHeight="1">
      <c r="A51" s="163"/>
      <c r="B51" s="97" t="s">
        <v>146</v>
      </c>
      <c r="C51" s="100" t="s">
        <v>115</v>
      </c>
      <c r="D51" s="16" t="s">
        <v>38</v>
      </c>
      <c r="E51" s="16" t="s">
        <v>4</v>
      </c>
      <c r="F51" s="185">
        <f t="shared" si="2"/>
        <v>935187000</v>
      </c>
      <c r="G51" s="185">
        <v>0</v>
      </c>
      <c r="H51" s="186">
        <v>765000000</v>
      </c>
      <c r="I51" s="186">
        <v>170187000</v>
      </c>
      <c r="J51" s="186">
        <f>K51+L51+M51</f>
        <v>861530500</v>
      </c>
      <c r="K51" s="185">
        <v>0</v>
      </c>
      <c r="L51" s="186">
        <v>765000000</v>
      </c>
      <c r="M51" s="186">
        <v>96530500</v>
      </c>
      <c r="N51" s="15" t="s">
        <v>175</v>
      </c>
      <c r="O51" s="112"/>
    </row>
    <row r="52" spans="1:15" ht="39.75" customHeight="1">
      <c r="A52" s="163"/>
      <c r="B52" s="168"/>
      <c r="C52" s="101"/>
      <c r="D52" s="23" t="s">
        <v>38</v>
      </c>
      <c r="E52" s="19" t="s">
        <v>39</v>
      </c>
      <c r="F52" s="185">
        <f t="shared" si="2"/>
        <v>4820000</v>
      </c>
      <c r="G52" s="185">
        <v>0</v>
      </c>
      <c r="H52" s="185">
        <v>0</v>
      </c>
      <c r="I52" s="185">
        <v>4820000</v>
      </c>
      <c r="J52" s="186">
        <f>K52+L52+M52</f>
        <v>4700000</v>
      </c>
      <c r="K52" s="185">
        <v>0</v>
      </c>
      <c r="L52" s="185">
        <v>0</v>
      </c>
      <c r="M52" s="185">
        <v>4700000</v>
      </c>
      <c r="N52" s="15" t="s">
        <v>175</v>
      </c>
      <c r="O52" s="112"/>
    </row>
    <row r="53" spans="1:15" ht="39.75" customHeight="1">
      <c r="A53" s="163"/>
      <c r="B53" s="168"/>
      <c r="C53" s="100" t="s">
        <v>116</v>
      </c>
      <c r="D53" s="16" t="s">
        <v>38</v>
      </c>
      <c r="E53" s="16" t="s">
        <v>4</v>
      </c>
      <c r="F53" s="185">
        <f t="shared" si="2"/>
        <v>1233000000</v>
      </c>
      <c r="G53" s="186">
        <v>600000000</v>
      </c>
      <c r="H53" s="186">
        <v>0</v>
      </c>
      <c r="I53" s="186">
        <v>633000000</v>
      </c>
      <c r="J53" s="186">
        <f>K53+L53+M53</f>
        <v>163294470</v>
      </c>
      <c r="K53" s="186">
        <v>80593780</v>
      </c>
      <c r="L53" s="186">
        <v>0</v>
      </c>
      <c r="M53" s="186">
        <v>82700690</v>
      </c>
      <c r="N53" s="15" t="s">
        <v>175</v>
      </c>
      <c r="O53" s="112"/>
    </row>
    <row r="54" spans="1:15" ht="39.75" customHeight="1">
      <c r="A54" s="163"/>
      <c r="B54" s="168"/>
      <c r="C54" s="102"/>
      <c r="D54" s="16" t="s">
        <v>2</v>
      </c>
      <c r="E54" s="19" t="s">
        <v>39</v>
      </c>
      <c r="F54" s="185">
        <f t="shared" si="2"/>
        <v>4320000</v>
      </c>
      <c r="G54" s="193">
        <v>0</v>
      </c>
      <c r="H54" s="193">
        <v>0</v>
      </c>
      <c r="I54" s="193">
        <v>4320000</v>
      </c>
      <c r="J54" s="194">
        <f>K54+L54+M54</f>
        <v>1260000</v>
      </c>
      <c r="K54" s="193">
        <v>0</v>
      </c>
      <c r="L54" s="193">
        <v>0</v>
      </c>
      <c r="M54" s="193">
        <v>1260000</v>
      </c>
      <c r="N54" s="15" t="s">
        <v>175</v>
      </c>
      <c r="O54" s="112"/>
    </row>
    <row r="55" spans="1:15" ht="39.75" customHeight="1">
      <c r="A55" s="164"/>
      <c r="B55" s="162"/>
      <c r="C55" s="13" t="s">
        <v>40</v>
      </c>
      <c r="D55" s="16" t="s">
        <v>2</v>
      </c>
      <c r="E55" s="16" t="s">
        <v>4</v>
      </c>
      <c r="F55" s="185">
        <f t="shared" si="2"/>
        <v>70000000</v>
      </c>
      <c r="G55" s="186">
        <v>0</v>
      </c>
      <c r="H55" s="186">
        <v>70000000</v>
      </c>
      <c r="I55" s="185">
        <v>0</v>
      </c>
      <c r="J55" s="186">
        <f aca="true" t="shared" si="5" ref="J55:J76">SUM(K55:M55)</f>
        <v>70000000</v>
      </c>
      <c r="K55" s="186">
        <v>0</v>
      </c>
      <c r="L55" s="186">
        <v>70000000</v>
      </c>
      <c r="M55" s="185">
        <v>0</v>
      </c>
      <c r="N55" s="15" t="s">
        <v>175</v>
      </c>
      <c r="O55" s="142"/>
    </row>
    <row r="56" spans="1:15" ht="59.25" customHeight="1">
      <c r="A56" s="153" t="s">
        <v>199</v>
      </c>
      <c r="B56" s="13" t="s">
        <v>51</v>
      </c>
      <c r="C56" s="13" t="s">
        <v>148</v>
      </c>
      <c r="D56" s="13" t="s">
        <v>52</v>
      </c>
      <c r="E56" s="34" t="s">
        <v>54</v>
      </c>
      <c r="F56" s="62">
        <v>40000000</v>
      </c>
      <c r="G56" s="62">
        <v>0</v>
      </c>
      <c r="H56" s="62">
        <v>0</v>
      </c>
      <c r="I56" s="62">
        <v>40000000</v>
      </c>
      <c r="J56" s="62">
        <v>40000000</v>
      </c>
      <c r="K56" s="62">
        <v>0</v>
      </c>
      <c r="L56" s="62">
        <v>0</v>
      </c>
      <c r="M56" s="62">
        <v>40000000</v>
      </c>
      <c r="N56" s="67" t="s">
        <v>176</v>
      </c>
      <c r="O56" s="174" t="s">
        <v>61</v>
      </c>
    </row>
    <row r="57" spans="1:15" ht="39.75" customHeight="1">
      <c r="A57" s="132"/>
      <c r="B57" s="13" t="s">
        <v>214</v>
      </c>
      <c r="C57" s="13" t="s">
        <v>197</v>
      </c>
      <c r="D57" s="18" t="s">
        <v>57</v>
      </c>
      <c r="E57" s="18" t="s">
        <v>58</v>
      </c>
      <c r="F57" s="9">
        <f>SUM(G57:I57)</f>
        <v>425880000</v>
      </c>
      <c r="G57" s="9"/>
      <c r="H57" s="9">
        <v>152100000</v>
      </c>
      <c r="I57" s="9">
        <v>273780000</v>
      </c>
      <c r="J57" s="9">
        <f>SUM(K57:M57)</f>
        <v>425880000</v>
      </c>
      <c r="K57" s="9"/>
      <c r="L57" s="9">
        <v>152100000</v>
      </c>
      <c r="M57" s="9">
        <v>273780000</v>
      </c>
      <c r="N57" s="17" t="s">
        <v>177</v>
      </c>
      <c r="O57" s="176"/>
    </row>
    <row r="58" spans="1:15" ht="39.75" customHeight="1">
      <c r="A58" s="183" t="s">
        <v>223</v>
      </c>
      <c r="B58" s="97" t="s">
        <v>196</v>
      </c>
      <c r="C58" s="11" t="s">
        <v>202</v>
      </c>
      <c r="D58" s="16" t="s">
        <v>52</v>
      </c>
      <c r="E58" s="34" t="s">
        <v>54</v>
      </c>
      <c r="F58" s="185">
        <v>72300000</v>
      </c>
      <c r="G58" s="185">
        <v>0</v>
      </c>
      <c r="H58" s="185">
        <v>0</v>
      </c>
      <c r="I58" s="185">
        <v>72300000</v>
      </c>
      <c r="J58" s="185">
        <v>36300000</v>
      </c>
      <c r="K58" s="185">
        <v>0</v>
      </c>
      <c r="L58" s="185">
        <v>0</v>
      </c>
      <c r="M58" s="185">
        <v>36300000</v>
      </c>
      <c r="N58" s="17" t="s">
        <v>178</v>
      </c>
      <c r="O58" s="89" t="s">
        <v>55</v>
      </c>
    </row>
    <row r="59" spans="1:15" ht="39.75" customHeight="1">
      <c r="A59" s="132"/>
      <c r="B59" s="162"/>
      <c r="C59" s="92" t="s">
        <v>217</v>
      </c>
      <c r="D59" s="16" t="s">
        <v>2</v>
      </c>
      <c r="E59" s="34" t="s">
        <v>218</v>
      </c>
      <c r="F59" s="185">
        <v>100000000</v>
      </c>
      <c r="G59" s="185">
        <v>0</v>
      </c>
      <c r="H59" s="185">
        <v>100000000</v>
      </c>
      <c r="I59" s="185">
        <v>0</v>
      </c>
      <c r="J59" s="185">
        <v>100000000</v>
      </c>
      <c r="K59" s="185">
        <v>0</v>
      </c>
      <c r="L59" s="185">
        <v>100000000</v>
      </c>
      <c r="M59" s="185">
        <v>0</v>
      </c>
      <c r="N59" s="17" t="s">
        <v>222</v>
      </c>
      <c r="O59" s="91"/>
    </row>
    <row r="60" spans="1:15" ht="39.75" customHeight="1">
      <c r="A60" s="147" t="s">
        <v>41</v>
      </c>
      <c r="B60" s="149" t="s">
        <v>42</v>
      </c>
      <c r="C60" s="149" t="s">
        <v>43</v>
      </c>
      <c r="D60" s="27" t="s">
        <v>2</v>
      </c>
      <c r="E60" s="40" t="s">
        <v>4</v>
      </c>
      <c r="F60" s="185">
        <f t="shared" si="2"/>
        <v>490000000</v>
      </c>
      <c r="G60" s="185">
        <v>200000000</v>
      </c>
      <c r="H60" s="186">
        <v>60000000</v>
      </c>
      <c r="I60" s="185">
        <v>230000000</v>
      </c>
      <c r="J60" s="185">
        <f t="shared" si="5"/>
        <v>320613500</v>
      </c>
      <c r="K60" s="185">
        <v>148520000</v>
      </c>
      <c r="L60" s="186">
        <v>44556000</v>
      </c>
      <c r="M60" s="185">
        <v>127537500</v>
      </c>
      <c r="N60" s="77" t="s">
        <v>184</v>
      </c>
      <c r="O60" s="151" t="s">
        <v>187</v>
      </c>
    </row>
    <row r="61" spans="1:15" ht="39.75" customHeight="1" thickBot="1">
      <c r="A61" s="148"/>
      <c r="B61" s="150"/>
      <c r="C61" s="150"/>
      <c r="D61" s="78" t="s">
        <v>2</v>
      </c>
      <c r="E61" s="79" t="s">
        <v>39</v>
      </c>
      <c r="F61" s="189">
        <f aca="true" t="shared" si="6" ref="F61:F76">SUM(G61:I61)</f>
        <v>3312000</v>
      </c>
      <c r="G61" s="189">
        <v>0</v>
      </c>
      <c r="H61" s="189">
        <v>0</v>
      </c>
      <c r="I61" s="189">
        <v>3312000</v>
      </c>
      <c r="J61" s="189">
        <f t="shared" si="5"/>
        <v>2552000</v>
      </c>
      <c r="K61" s="189">
        <v>0</v>
      </c>
      <c r="L61" s="189">
        <v>0</v>
      </c>
      <c r="M61" s="189">
        <v>2552000</v>
      </c>
      <c r="N61" s="80" t="s">
        <v>179</v>
      </c>
      <c r="O61" s="152"/>
    </row>
    <row r="62" spans="1:15" ht="41.25" customHeight="1">
      <c r="A62" s="131" t="s">
        <v>37</v>
      </c>
      <c r="B62" s="170" t="s">
        <v>224</v>
      </c>
      <c r="C62" s="101" t="s">
        <v>46</v>
      </c>
      <c r="D62" s="42" t="s">
        <v>2</v>
      </c>
      <c r="E62" s="46" t="s">
        <v>4</v>
      </c>
      <c r="F62" s="190">
        <f t="shared" si="6"/>
        <v>502000000</v>
      </c>
      <c r="G62" s="195">
        <v>251000000</v>
      </c>
      <c r="H62" s="195">
        <v>0</v>
      </c>
      <c r="I62" s="195">
        <v>251000000</v>
      </c>
      <c r="J62" s="190">
        <f t="shared" si="5"/>
        <v>502000000</v>
      </c>
      <c r="K62" s="195">
        <v>251000000</v>
      </c>
      <c r="L62" s="195">
        <v>0</v>
      </c>
      <c r="M62" s="195">
        <v>251000000</v>
      </c>
      <c r="N62" s="76" t="s">
        <v>181</v>
      </c>
      <c r="O62" s="119" t="s">
        <v>191</v>
      </c>
    </row>
    <row r="63" spans="1:15" ht="41.25" customHeight="1">
      <c r="A63" s="132"/>
      <c r="B63" s="162"/>
      <c r="C63" s="102"/>
      <c r="D63" s="13" t="s">
        <v>2</v>
      </c>
      <c r="E63" s="34" t="s">
        <v>39</v>
      </c>
      <c r="F63" s="185">
        <f t="shared" si="6"/>
        <v>2259000</v>
      </c>
      <c r="G63" s="196">
        <v>0</v>
      </c>
      <c r="H63" s="196">
        <v>0</v>
      </c>
      <c r="I63" s="196">
        <v>2259000</v>
      </c>
      <c r="J63" s="185">
        <f t="shared" si="5"/>
        <v>2259000</v>
      </c>
      <c r="K63" s="196">
        <v>0</v>
      </c>
      <c r="L63" s="196">
        <v>0</v>
      </c>
      <c r="M63" s="196">
        <v>2259000</v>
      </c>
      <c r="N63" s="26" t="s">
        <v>179</v>
      </c>
      <c r="O63" s="120"/>
    </row>
    <row r="64" spans="1:15" ht="41.25" customHeight="1">
      <c r="A64" s="153" t="s">
        <v>44</v>
      </c>
      <c r="B64" s="100" t="s">
        <v>45</v>
      </c>
      <c r="C64" s="13" t="s">
        <v>149</v>
      </c>
      <c r="D64" s="13" t="s">
        <v>2</v>
      </c>
      <c r="E64" s="34" t="s">
        <v>4</v>
      </c>
      <c r="F64" s="185">
        <f t="shared" si="6"/>
        <v>100000000</v>
      </c>
      <c r="G64" s="185">
        <v>0</v>
      </c>
      <c r="H64" s="185">
        <v>100000000</v>
      </c>
      <c r="I64" s="185">
        <v>0</v>
      </c>
      <c r="J64" s="185">
        <f t="shared" si="5"/>
        <v>100000000</v>
      </c>
      <c r="K64" s="185">
        <v>0</v>
      </c>
      <c r="L64" s="185">
        <v>100000000</v>
      </c>
      <c r="M64" s="185">
        <v>0</v>
      </c>
      <c r="N64" s="12" t="s">
        <v>180</v>
      </c>
      <c r="O64" s="89" t="s">
        <v>192</v>
      </c>
    </row>
    <row r="65" spans="1:15" ht="41.25" customHeight="1">
      <c r="A65" s="161"/>
      <c r="B65" s="168"/>
      <c r="C65" s="13" t="s">
        <v>150</v>
      </c>
      <c r="D65" s="13" t="s">
        <v>2</v>
      </c>
      <c r="E65" s="34" t="s">
        <v>4</v>
      </c>
      <c r="F65" s="185">
        <f t="shared" si="6"/>
        <v>40000000</v>
      </c>
      <c r="G65" s="185">
        <v>0</v>
      </c>
      <c r="H65" s="185">
        <v>40000000</v>
      </c>
      <c r="I65" s="185">
        <v>0</v>
      </c>
      <c r="J65" s="185">
        <f t="shared" si="5"/>
        <v>40000000</v>
      </c>
      <c r="K65" s="185">
        <v>0</v>
      </c>
      <c r="L65" s="185">
        <v>40000000</v>
      </c>
      <c r="M65" s="185">
        <v>0</v>
      </c>
      <c r="N65" s="88" t="s">
        <v>181</v>
      </c>
      <c r="O65" s="90"/>
    </row>
    <row r="66" spans="1:15" ht="41.25" customHeight="1">
      <c r="A66" s="161"/>
      <c r="B66" s="168"/>
      <c r="C66" s="13" t="s">
        <v>203</v>
      </c>
      <c r="D66" s="13" t="s">
        <v>2</v>
      </c>
      <c r="E66" s="34" t="s">
        <v>4</v>
      </c>
      <c r="F66" s="185">
        <f t="shared" si="6"/>
        <v>14000000</v>
      </c>
      <c r="G66" s="185">
        <v>0</v>
      </c>
      <c r="H66" s="185">
        <v>14000000</v>
      </c>
      <c r="I66" s="185">
        <v>0</v>
      </c>
      <c r="J66" s="185">
        <f t="shared" si="5"/>
        <v>14000000</v>
      </c>
      <c r="K66" s="185">
        <v>0</v>
      </c>
      <c r="L66" s="185">
        <v>14000000</v>
      </c>
      <c r="M66" s="185">
        <v>0</v>
      </c>
      <c r="N66" s="88"/>
      <c r="O66" s="90"/>
    </row>
    <row r="67" spans="1:15" ht="41.25" customHeight="1">
      <c r="A67" s="161"/>
      <c r="B67" s="168"/>
      <c r="C67" s="13" t="s">
        <v>151</v>
      </c>
      <c r="D67" s="13" t="s">
        <v>2</v>
      </c>
      <c r="E67" s="34" t="s">
        <v>4</v>
      </c>
      <c r="F67" s="185">
        <f t="shared" si="6"/>
        <v>20000000</v>
      </c>
      <c r="G67" s="185">
        <v>0</v>
      </c>
      <c r="H67" s="185">
        <v>20000000</v>
      </c>
      <c r="I67" s="185">
        <v>0</v>
      </c>
      <c r="J67" s="185">
        <f t="shared" si="5"/>
        <v>20000000</v>
      </c>
      <c r="K67" s="185">
        <v>0</v>
      </c>
      <c r="L67" s="185">
        <v>20000000</v>
      </c>
      <c r="M67" s="185">
        <v>0</v>
      </c>
      <c r="N67" s="88"/>
      <c r="O67" s="90"/>
    </row>
    <row r="68" spans="1:15" ht="41.25" customHeight="1">
      <c r="A68" s="161"/>
      <c r="B68" s="168"/>
      <c r="C68" s="16" t="s">
        <v>152</v>
      </c>
      <c r="D68" s="16" t="s">
        <v>2</v>
      </c>
      <c r="E68" s="44" t="s">
        <v>4</v>
      </c>
      <c r="F68" s="187">
        <f>SUM(G68:I68)</f>
        <v>100000000</v>
      </c>
      <c r="G68" s="187">
        <v>0</v>
      </c>
      <c r="H68" s="187">
        <v>0</v>
      </c>
      <c r="I68" s="187">
        <v>100000000</v>
      </c>
      <c r="J68" s="187">
        <f>SUM(K68:M68)</f>
        <v>100000000</v>
      </c>
      <c r="K68" s="187">
        <v>0</v>
      </c>
      <c r="L68" s="187">
        <v>0</v>
      </c>
      <c r="M68" s="187">
        <v>100000000</v>
      </c>
      <c r="N68" s="84" t="s">
        <v>216</v>
      </c>
      <c r="O68" s="90"/>
    </row>
    <row r="69" spans="1:15" s="82" customFormat="1" ht="41.25" customHeight="1">
      <c r="A69" s="161"/>
      <c r="B69" s="162"/>
      <c r="C69" s="27" t="s">
        <v>205</v>
      </c>
      <c r="D69" s="16" t="s">
        <v>2</v>
      </c>
      <c r="E69" s="44" t="s">
        <v>4</v>
      </c>
      <c r="F69" s="197">
        <v>165408000</v>
      </c>
      <c r="G69" s="197"/>
      <c r="H69" s="197"/>
      <c r="I69" s="197">
        <v>165408000</v>
      </c>
      <c r="J69" s="197">
        <v>163832800</v>
      </c>
      <c r="K69" s="197">
        <v>0</v>
      </c>
      <c r="L69" s="197">
        <v>0</v>
      </c>
      <c r="M69" s="197">
        <v>163832800</v>
      </c>
      <c r="N69" s="83" t="s">
        <v>206</v>
      </c>
      <c r="O69" s="90"/>
    </row>
    <row r="70" spans="1:15" ht="41.25" customHeight="1">
      <c r="A70" s="161"/>
      <c r="B70" s="100" t="s">
        <v>215</v>
      </c>
      <c r="C70" s="41" t="s">
        <v>153</v>
      </c>
      <c r="D70" s="53" t="s">
        <v>2</v>
      </c>
      <c r="E70" s="81" t="s">
        <v>4</v>
      </c>
      <c r="F70" s="198">
        <f t="shared" si="6"/>
        <v>209090000</v>
      </c>
      <c r="G70" s="198">
        <v>0</v>
      </c>
      <c r="H70" s="198">
        <v>100000000</v>
      </c>
      <c r="I70" s="198">
        <v>109090000</v>
      </c>
      <c r="J70" s="198">
        <f t="shared" si="5"/>
        <v>38527300</v>
      </c>
      <c r="K70" s="198">
        <v>0</v>
      </c>
      <c r="L70" s="198">
        <v>18419858</v>
      </c>
      <c r="M70" s="198">
        <v>20107442</v>
      </c>
      <c r="N70" s="61" t="s">
        <v>18</v>
      </c>
      <c r="O70" s="90"/>
    </row>
    <row r="71" spans="1:15" ht="41.25" customHeight="1">
      <c r="A71" s="161"/>
      <c r="B71" s="168"/>
      <c r="C71" s="100" t="s">
        <v>154</v>
      </c>
      <c r="D71" s="13" t="s">
        <v>2</v>
      </c>
      <c r="E71" s="34" t="s">
        <v>4</v>
      </c>
      <c r="F71" s="185">
        <f>SUM(G71:I71)</f>
        <v>1043502000</v>
      </c>
      <c r="G71" s="185">
        <v>0</v>
      </c>
      <c r="H71" s="185">
        <v>500000000</v>
      </c>
      <c r="I71" s="185">
        <v>543502000</v>
      </c>
      <c r="J71" s="185">
        <f>SUM(K71:M71)</f>
        <v>1043502000</v>
      </c>
      <c r="K71" s="185">
        <v>0</v>
      </c>
      <c r="L71" s="185">
        <v>500000000</v>
      </c>
      <c r="M71" s="185">
        <v>543502000</v>
      </c>
      <c r="N71" s="17" t="s">
        <v>181</v>
      </c>
      <c r="O71" s="90"/>
    </row>
    <row r="72" spans="1:15" ht="41.25" customHeight="1">
      <c r="A72" s="161"/>
      <c r="B72" s="168"/>
      <c r="C72" s="102"/>
      <c r="D72" s="41" t="s">
        <v>2</v>
      </c>
      <c r="E72" s="54" t="s">
        <v>39</v>
      </c>
      <c r="F72" s="193">
        <f>SUM(G72:I72)</f>
        <v>6300000</v>
      </c>
      <c r="G72" s="193">
        <v>0</v>
      </c>
      <c r="H72" s="193">
        <v>0</v>
      </c>
      <c r="I72" s="193">
        <v>6300000</v>
      </c>
      <c r="J72" s="193">
        <f>SUM(K72:M72)</f>
        <v>6300000</v>
      </c>
      <c r="K72" s="193">
        <v>0</v>
      </c>
      <c r="L72" s="193">
        <v>0</v>
      </c>
      <c r="M72" s="193">
        <v>6300000</v>
      </c>
      <c r="N72" s="26" t="s">
        <v>179</v>
      </c>
      <c r="O72" s="90"/>
    </row>
    <row r="73" spans="1:15" s="65" customFormat="1" ht="41.25" customHeight="1">
      <c r="A73" s="161"/>
      <c r="B73" s="168"/>
      <c r="C73" s="108" t="s">
        <v>155</v>
      </c>
      <c r="D73" s="23" t="s">
        <v>2</v>
      </c>
      <c r="E73" s="44" t="s">
        <v>66</v>
      </c>
      <c r="F73" s="64">
        <f>SUM(H73:I73)</f>
        <v>516290000</v>
      </c>
      <c r="G73" s="64"/>
      <c r="H73" s="64">
        <v>300000000</v>
      </c>
      <c r="I73" s="64">
        <v>216290000</v>
      </c>
      <c r="J73" s="64">
        <f>SUM(K73:M73)</f>
        <v>516290000</v>
      </c>
      <c r="K73" s="64"/>
      <c r="L73" s="64">
        <v>300000000</v>
      </c>
      <c r="M73" s="64">
        <v>216290000</v>
      </c>
      <c r="N73" s="17" t="s">
        <v>169</v>
      </c>
      <c r="O73" s="111" t="s">
        <v>19</v>
      </c>
    </row>
    <row r="74" spans="1:15" s="65" customFormat="1" ht="41.25" customHeight="1">
      <c r="A74" s="132"/>
      <c r="B74" s="162"/>
      <c r="C74" s="109"/>
      <c r="D74" s="23" t="s">
        <v>2</v>
      </c>
      <c r="E74" s="44" t="s">
        <v>39</v>
      </c>
      <c r="F74" s="64">
        <f>SUM(H74:I74)</f>
        <v>3150000</v>
      </c>
      <c r="G74" s="66"/>
      <c r="H74" s="66"/>
      <c r="I74" s="64">
        <v>3150000</v>
      </c>
      <c r="J74" s="64">
        <f>SUM(K74:M74)</f>
        <v>3150000</v>
      </c>
      <c r="K74" s="66"/>
      <c r="L74" s="66"/>
      <c r="M74" s="64">
        <v>3150000</v>
      </c>
      <c r="N74" s="26" t="s">
        <v>179</v>
      </c>
      <c r="O74" s="112"/>
    </row>
    <row r="75" spans="1:15" ht="41.25" customHeight="1">
      <c r="A75" s="153" t="s">
        <v>117</v>
      </c>
      <c r="B75" s="100" t="s">
        <v>118</v>
      </c>
      <c r="C75" s="100" t="s">
        <v>119</v>
      </c>
      <c r="D75" s="100" t="s">
        <v>120</v>
      </c>
      <c r="E75" s="34" t="s">
        <v>121</v>
      </c>
      <c r="F75" s="185">
        <f t="shared" si="6"/>
        <v>1468216000</v>
      </c>
      <c r="G75" s="199">
        <v>484108000</v>
      </c>
      <c r="H75" s="185">
        <v>0</v>
      </c>
      <c r="I75" s="185">
        <v>984108000</v>
      </c>
      <c r="J75" s="185">
        <f t="shared" si="5"/>
        <v>440704700</v>
      </c>
      <c r="K75" s="185">
        <v>0</v>
      </c>
      <c r="L75" s="185">
        <v>0</v>
      </c>
      <c r="M75" s="185">
        <v>440704700</v>
      </c>
      <c r="N75" s="17" t="s">
        <v>182</v>
      </c>
      <c r="O75" s="112"/>
    </row>
    <row r="76" spans="1:15" ht="41.25" customHeight="1" thickBot="1">
      <c r="A76" s="154"/>
      <c r="B76" s="110"/>
      <c r="C76" s="110"/>
      <c r="D76" s="110"/>
      <c r="E76" s="69" t="s">
        <v>122</v>
      </c>
      <c r="F76" s="189">
        <f t="shared" si="6"/>
        <v>5258000</v>
      </c>
      <c r="G76" s="189">
        <v>0</v>
      </c>
      <c r="H76" s="189">
        <v>0</v>
      </c>
      <c r="I76" s="189">
        <v>5258000</v>
      </c>
      <c r="J76" s="189">
        <f t="shared" si="5"/>
        <v>398000</v>
      </c>
      <c r="K76" s="189">
        <v>0</v>
      </c>
      <c r="L76" s="189">
        <v>0</v>
      </c>
      <c r="M76" s="189">
        <v>398000</v>
      </c>
      <c r="N76" s="57" t="s">
        <v>62</v>
      </c>
      <c r="O76" s="113"/>
    </row>
    <row r="77" spans="1:15" ht="49.5" customHeight="1">
      <c r="A77" s="131" t="s">
        <v>123</v>
      </c>
      <c r="B77" s="171" t="s">
        <v>124</v>
      </c>
      <c r="C77" s="95" t="s">
        <v>156</v>
      </c>
      <c r="D77" s="42" t="s">
        <v>2</v>
      </c>
      <c r="E77" s="46" t="s">
        <v>121</v>
      </c>
      <c r="F77" s="190">
        <f aca="true" t="shared" si="7" ref="F77:F83">SUM(G77:I77)</f>
        <v>530000000</v>
      </c>
      <c r="G77" s="190">
        <v>500000000</v>
      </c>
      <c r="H77" s="190">
        <v>0</v>
      </c>
      <c r="I77" s="190">
        <v>30000000</v>
      </c>
      <c r="J77" s="190">
        <f aca="true" t="shared" si="8" ref="J77:J83">SUM(K77:M77)</f>
        <v>530000000</v>
      </c>
      <c r="K77" s="190">
        <v>500000000</v>
      </c>
      <c r="L77" s="190">
        <v>0</v>
      </c>
      <c r="M77" s="190">
        <v>30000000</v>
      </c>
      <c r="N77" s="107" t="s">
        <v>181</v>
      </c>
      <c r="O77" s="90" t="s">
        <v>19</v>
      </c>
    </row>
    <row r="78" spans="1:15" ht="49.5" customHeight="1">
      <c r="A78" s="161"/>
      <c r="B78" s="172"/>
      <c r="C78" s="96"/>
      <c r="D78" s="13" t="s">
        <v>2</v>
      </c>
      <c r="E78" s="19" t="s">
        <v>122</v>
      </c>
      <c r="F78" s="185">
        <f>SUM(G78:I78)</f>
        <v>3339000</v>
      </c>
      <c r="G78" s="185">
        <v>0</v>
      </c>
      <c r="H78" s="185">
        <v>0</v>
      </c>
      <c r="I78" s="185">
        <v>3339000</v>
      </c>
      <c r="J78" s="185">
        <f>SUM(K78:M78)</f>
        <v>3339000</v>
      </c>
      <c r="K78" s="185">
        <v>0</v>
      </c>
      <c r="L78" s="185">
        <v>0</v>
      </c>
      <c r="M78" s="185">
        <v>3339000</v>
      </c>
      <c r="N78" s="88"/>
      <c r="O78" s="90"/>
    </row>
    <row r="79" spans="1:15" ht="49.5" customHeight="1">
      <c r="A79" s="161"/>
      <c r="B79" s="172"/>
      <c r="C79" s="16" t="s">
        <v>157</v>
      </c>
      <c r="D79" s="13" t="s">
        <v>120</v>
      </c>
      <c r="E79" s="34" t="s">
        <v>121</v>
      </c>
      <c r="F79" s="185">
        <f t="shared" si="7"/>
        <v>70000000</v>
      </c>
      <c r="G79" s="185">
        <v>0</v>
      </c>
      <c r="H79" s="185">
        <v>70000000</v>
      </c>
      <c r="I79" s="185">
        <v>0</v>
      </c>
      <c r="J79" s="185">
        <f t="shared" si="8"/>
        <v>70000000</v>
      </c>
      <c r="K79" s="185">
        <v>0</v>
      </c>
      <c r="L79" s="185">
        <v>70000000</v>
      </c>
      <c r="M79" s="185">
        <v>0</v>
      </c>
      <c r="N79" s="88" t="s">
        <v>183</v>
      </c>
      <c r="O79" s="90"/>
    </row>
    <row r="80" spans="1:15" ht="49.5" customHeight="1">
      <c r="A80" s="161"/>
      <c r="B80" s="172"/>
      <c r="C80" s="16" t="s">
        <v>204</v>
      </c>
      <c r="D80" s="13" t="s">
        <v>120</v>
      </c>
      <c r="E80" s="34" t="s">
        <v>121</v>
      </c>
      <c r="F80" s="185">
        <f t="shared" si="7"/>
        <v>30000000</v>
      </c>
      <c r="G80" s="185">
        <v>0</v>
      </c>
      <c r="H80" s="185">
        <v>30000000</v>
      </c>
      <c r="I80" s="185">
        <v>0</v>
      </c>
      <c r="J80" s="185">
        <f t="shared" si="8"/>
        <v>30000000</v>
      </c>
      <c r="K80" s="185">
        <v>0</v>
      </c>
      <c r="L80" s="185">
        <v>30000000</v>
      </c>
      <c r="M80" s="185">
        <v>0</v>
      </c>
      <c r="N80" s="88"/>
      <c r="O80" s="90"/>
    </row>
    <row r="81" spans="1:15" ht="49.5" customHeight="1">
      <c r="A81" s="161"/>
      <c r="B81" s="172"/>
      <c r="C81" s="16" t="s">
        <v>158</v>
      </c>
      <c r="D81" s="13" t="s">
        <v>120</v>
      </c>
      <c r="E81" s="34" t="s">
        <v>121</v>
      </c>
      <c r="F81" s="185">
        <f t="shared" si="7"/>
        <v>20000000</v>
      </c>
      <c r="G81" s="185">
        <v>0</v>
      </c>
      <c r="H81" s="185">
        <v>20000000</v>
      </c>
      <c r="I81" s="185">
        <v>0</v>
      </c>
      <c r="J81" s="185">
        <f t="shared" si="8"/>
        <v>20000000</v>
      </c>
      <c r="K81" s="185">
        <v>0</v>
      </c>
      <c r="L81" s="185">
        <v>20000000</v>
      </c>
      <c r="M81" s="185">
        <v>0</v>
      </c>
      <c r="N81" s="88"/>
      <c r="O81" s="90"/>
    </row>
    <row r="82" spans="1:15" ht="49.5" customHeight="1">
      <c r="A82" s="161"/>
      <c r="B82" s="172"/>
      <c r="C82" s="16" t="s">
        <v>195</v>
      </c>
      <c r="D82" s="13" t="s">
        <v>120</v>
      </c>
      <c r="E82" s="34" t="s">
        <v>121</v>
      </c>
      <c r="F82" s="185">
        <f t="shared" si="7"/>
        <v>20000000</v>
      </c>
      <c r="G82" s="185">
        <v>0</v>
      </c>
      <c r="H82" s="185">
        <v>20000000</v>
      </c>
      <c r="I82" s="185">
        <v>0</v>
      </c>
      <c r="J82" s="185">
        <f t="shared" si="8"/>
        <v>20000000</v>
      </c>
      <c r="K82" s="185">
        <v>0</v>
      </c>
      <c r="L82" s="185">
        <v>20000000</v>
      </c>
      <c r="M82" s="185">
        <v>0</v>
      </c>
      <c r="N82" s="88"/>
      <c r="O82" s="90"/>
    </row>
    <row r="83" spans="1:15" ht="49.5" customHeight="1">
      <c r="A83" s="161"/>
      <c r="B83" s="172"/>
      <c r="C83" s="97" t="s">
        <v>159</v>
      </c>
      <c r="D83" s="13" t="s">
        <v>120</v>
      </c>
      <c r="E83" s="34" t="s">
        <v>121</v>
      </c>
      <c r="F83" s="185">
        <f t="shared" si="7"/>
        <v>20000000</v>
      </c>
      <c r="G83" s="185">
        <v>0</v>
      </c>
      <c r="H83" s="185">
        <v>20000000</v>
      </c>
      <c r="I83" s="185">
        <v>0</v>
      </c>
      <c r="J83" s="185">
        <f t="shared" si="8"/>
        <v>20000000</v>
      </c>
      <c r="K83" s="185">
        <v>0</v>
      </c>
      <c r="L83" s="185">
        <v>20000000</v>
      </c>
      <c r="M83" s="185">
        <v>0</v>
      </c>
      <c r="N83" s="88"/>
      <c r="O83" s="90"/>
    </row>
    <row r="84" spans="1:15" ht="49.5" customHeight="1">
      <c r="A84" s="132"/>
      <c r="B84" s="173"/>
      <c r="C84" s="96"/>
      <c r="D84" s="13" t="s">
        <v>2</v>
      </c>
      <c r="E84" s="19" t="s">
        <v>122</v>
      </c>
      <c r="F84" s="185">
        <f>SUM(G84:I84)</f>
        <v>1152000</v>
      </c>
      <c r="G84" s="185">
        <v>0</v>
      </c>
      <c r="H84" s="185">
        <v>0</v>
      </c>
      <c r="I84" s="185">
        <v>1152000</v>
      </c>
      <c r="J84" s="185">
        <f>SUM(K84:M84)</f>
        <v>1152000</v>
      </c>
      <c r="K84" s="185">
        <v>0</v>
      </c>
      <c r="L84" s="185">
        <v>0</v>
      </c>
      <c r="M84" s="185">
        <v>1152000</v>
      </c>
      <c r="N84" s="88"/>
      <c r="O84" s="91"/>
    </row>
    <row r="85" spans="1:15" ht="49.5" customHeight="1">
      <c r="A85" s="121" t="s">
        <v>125</v>
      </c>
      <c r="B85" s="122"/>
      <c r="C85" s="122"/>
      <c r="D85" s="122"/>
      <c r="E85" s="122"/>
      <c r="F85" s="200">
        <f>SUM(F86)</f>
        <v>216250000</v>
      </c>
      <c r="G85" s="200">
        <f aca="true" t="shared" si="9" ref="G85:M85">SUM(G86)</f>
        <v>0</v>
      </c>
      <c r="H85" s="200">
        <f t="shared" si="9"/>
        <v>0</v>
      </c>
      <c r="I85" s="200">
        <f t="shared" si="9"/>
        <v>216250000</v>
      </c>
      <c r="J85" s="200">
        <f t="shared" si="9"/>
        <v>216250000</v>
      </c>
      <c r="K85" s="200">
        <f t="shared" si="9"/>
        <v>0</v>
      </c>
      <c r="L85" s="200">
        <f t="shared" si="9"/>
        <v>0</v>
      </c>
      <c r="M85" s="200">
        <f t="shared" si="9"/>
        <v>216250000</v>
      </c>
      <c r="N85" s="28"/>
      <c r="O85" s="29"/>
    </row>
    <row r="86" spans="1:15" ht="49.5" customHeight="1" thickBot="1">
      <c r="A86" s="55" t="s">
        <v>126</v>
      </c>
      <c r="B86" s="56" t="s">
        <v>160</v>
      </c>
      <c r="C86" s="56" t="s">
        <v>127</v>
      </c>
      <c r="D86" s="57" t="s">
        <v>120</v>
      </c>
      <c r="E86" s="58" t="s">
        <v>121</v>
      </c>
      <c r="F86" s="189">
        <f>SUM(G86:I86)</f>
        <v>216250000</v>
      </c>
      <c r="G86" s="189">
        <v>0</v>
      </c>
      <c r="H86" s="189">
        <v>0</v>
      </c>
      <c r="I86" s="189">
        <v>216250000</v>
      </c>
      <c r="J86" s="189">
        <f>SUM(K86:M86)</f>
        <v>216250000</v>
      </c>
      <c r="K86" s="189">
        <v>0</v>
      </c>
      <c r="L86" s="189">
        <v>0</v>
      </c>
      <c r="M86" s="189">
        <v>216250000</v>
      </c>
      <c r="N86" s="30" t="s">
        <v>185</v>
      </c>
      <c r="O86" s="31" t="s">
        <v>63</v>
      </c>
    </row>
  </sheetData>
  <mergeCells count="96">
    <mergeCell ref="B58:B59"/>
    <mergeCell ref="A77:A84"/>
    <mergeCell ref="B77:B84"/>
    <mergeCell ref="O14:O16"/>
    <mergeCell ref="O26:O29"/>
    <mergeCell ref="O31:O32"/>
    <mergeCell ref="O34:O36"/>
    <mergeCell ref="O41:O44"/>
    <mergeCell ref="O56:O57"/>
    <mergeCell ref="B64:B69"/>
    <mergeCell ref="B51:B55"/>
    <mergeCell ref="A62:A63"/>
    <mergeCell ref="B62:B63"/>
    <mergeCell ref="A64:A74"/>
    <mergeCell ref="B70:B74"/>
    <mergeCell ref="A34:A36"/>
    <mergeCell ref="B34:B36"/>
    <mergeCell ref="A41:A44"/>
    <mergeCell ref="B41:B42"/>
    <mergeCell ref="B43:B44"/>
    <mergeCell ref="A39:A40"/>
    <mergeCell ref="B39:B40"/>
    <mergeCell ref="A75:A76"/>
    <mergeCell ref="B75:B76"/>
    <mergeCell ref="C75:C76"/>
    <mergeCell ref="A26:A27"/>
    <mergeCell ref="B26:B27"/>
    <mergeCell ref="C26:C27"/>
    <mergeCell ref="A28:A29"/>
    <mergeCell ref="B28:B29"/>
    <mergeCell ref="A47:A55"/>
    <mergeCell ref="B47:B50"/>
    <mergeCell ref="A45:A46"/>
    <mergeCell ref="B45:B46"/>
    <mergeCell ref="O45:O46"/>
    <mergeCell ref="A60:A61"/>
    <mergeCell ref="B60:B61"/>
    <mergeCell ref="C60:C61"/>
    <mergeCell ref="O60:O61"/>
    <mergeCell ref="A56:A57"/>
    <mergeCell ref="O58:O59"/>
    <mergeCell ref="A58:A59"/>
    <mergeCell ref="O9:O13"/>
    <mergeCell ref="D21:D22"/>
    <mergeCell ref="O21:O25"/>
    <mergeCell ref="O47:O55"/>
    <mergeCell ref="O39:O40"/>
    <mergeCell ref="E4:E5"/>
    <mergeCell ref="B14:B15"/>
    <mergeCell ref="C14:C15"/>
    <mergeCell ref="D14:D15"/>
    <mergeCell ref="A14:A16"/>
    <mergeCell ref="C21:C22"/>
    <mergeCell ref="A1:O1"/>
    <mergeCell ref="A4:A5"/>
    <mergeCell ref="B4:B5"/>
    <mergeCell ref="C4:C5"/>
    <mergeCell ref="D4:D5"/>
    <mergeCell ref="N4:N5"/>
    <mergeCell ref="O4:O5"/>
    <mergeCell ref="F4:I4"/>
    <mergeCell ref="J4:M4"/>
    <mergeCell ref="O62:O63"/>
    <mergeCell ref="A85:E85"/>
    <mergeCell ref="A7:E7"/>
    <mergeCell ref="A6:E6"/>
    <mergeCell ref="N18:N20"/>
    <mergeCell ref="N65:N67"/>
    <mergeCell ref="A9:A12"/>
    <mergeCell ref="B9:B12"/>
    <mergeCell ref="A21:A25"/>
    <mergeCell ref="B21:B24"/>
    <mergeCell ref="O18:O20"/>
    <mergeCell ref="N41:N42"/>
    <mergeCell ref="N43:N44"/>
    <mergeCell ref="C41:C42"/>
    <mergeCell ref="N79:N84"/>
    <mergeCell ref="O64:O72"/>
    <mergeCell ref="O77:O84"/>
    <mergeCell ref="C45:C46"/>
    <mergeCell ref="C47:C48"/>
    <mergeCell ref="C49:C50"/>
    <mergeCell ref="N77:N78"/>
    <mergeCell ref="C73:C74"/>
    <mergeCell ref="D75:D76"/>
    <mergeCell ref="O73:O76"/>
    <mergeCell ref="A18:A20"/>
    <mergeCell ref="C77:C78"/>
    <mergeCell ref="C83:C84"/>
    <mergeCell ref="C18:C20"/>
    <mergeCell ref="B18:B20"/>
    <mergeCell ref="C51:C52"/>
    <mergeCell ref="C53:C54"/>
    <mergeCell ref="C62:C63"/>
    <mergeCell ref="C71:C72"/>
    <mergeCell ref="C43:C44"/>
  </mergeCells>
  <printOptions/>
  <pageMargins left="0.37" right="0.2" top="0.76" bottom="0.63" header="0.5" footer="0.5"/>
  <pageSetup horizontalDpi="600" verticalDpi="600" orientation="landscape" paperSize="9" scale="71" r:id="rId1"/>
  <rowBreaks count="2" manualBreakCount="2">
    <brk id="17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2011-12-28T05:35:11Z</cp:lastPrinted>
  <dcterms:created xsi:type="dcterms:W3CDTF">2011-10-31T01:11:10Z</dcterms:created>
  <dcterms:modified xsi:type="dcterms:W3CDTF">2011-12-28T05:50:47Z</dcterms:modified>
  <cp:category/>
  <cp:version/>
  <cp:contentType/>
  <cp:contentStatus/>
</cp:coreProperties>
</file>